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K:\CENÍKY TITAN\CENY 2022\"/>
    </mc:Choice>
  </mc:AlternateContent>
  <xr:revisionPtr revIDLastSave="0" documentId="13_ncr:1_{14F711FF-A27F-428C-BFBC-1E81D43950E4}" xr6:coauthVersionLast="47" xr6:coauthVersionMax="47" xr10:uidLastSave="{00000000-0000-0000-0000-000000000000}"/>
  <bookViews>
    <workbookView xWindow="-120" yWindow="-120" windowWidth="29040" windowHeight="15840" tabRatio="882" xr2:uid="{00000000-000D-0000-FFFF-FFFF00000000}"/>
  </bookViews>
  <sheets>
    <sheet name="Úvodní list" sheetId="11" r:id="rId1"/>
    <sheet name="RABAT" sheetId="10" r:id="rId2"/>
    <sheet name="OBSAH" sheetId="21" r:id="rId3"/>
    <sheet name="NOVINKA - NeoFlow" sheetId="22" r:id="rId4"/>
    <sheet name="NOVINKY-WAGA velké dimenze" sheetId="16" r:id="rId5"/>
    <sheet name="PE" sheetId="1" r:id="rId6"/>
    <sheet name="WAGA" sheetId="2" r:id="rId7"/>
    <sheet name="iJOINT" sheetId="3" r:id="rId8"/>
    <sheet name="Zemní přechodky" sheetId="9" r:id="rId9"/>
    <sheet name="Nářadí" sheetId="4" r:id="rId10"/>
    <sheet name="PŘEČÍSLOVANÉ ZBOŽÍ" sheetId="23" r:id="rId11"/>
  </sheets>
  <definedNames>
    <definedName name="_xlnm._FilterDatabase" localSheetId="7" hidden="1">iJOINT!$A$1:$K$430</definedName>
    <definedName name="_xlnm._FilterDatabase" localSheetId="9" hidden="1">Nářadí!$A$1:$J$95</definedName>
    <definedName name="_xlnm._FilterDatabase" localSheetId="5" hidden="1">PE!$A$1:$K$1643</definedName>
    <definedName name="_xlnm._FilterDatabase" localSheetId="1" hidden="1">RABAT!$A$5:$C$9</definedName>
    <definedName name="_xlnm._FilterDatabase" localSheetId="6" hidden="1">WAGA!$A$1:$K$263</definedName>
    <definedName name="_xlnm._FilterDatabase" localSheetId="8" hidden="1">'Zemní přechodky'!$B$1:$K$24</definedName>
    <definedName name="Koala" localSheetId="2">#REF!</definedName>
    <definedName name="Koala">#REF!</definedName>
    <definedName name="_xlnm.Print_Area" localSheetId="7">iJOINT!$B$2:$G$382</definedName>
    <definedName name="_xlnm.Print_Area" localSheetId="9">Nářadí!$B$2:$G$94</definedName>
    <definedName name="_xlnm.Print_Area" localSheetId="3">'NOVINKA - NeoFlow'!$A$1:$U$56</definedName>
    <definedName name="_xlnm.Print_Area" localSheetId="4">'NOVINKY-WAGA velké dimenze'!$A$1:$F$52</definedName>
    <definedName name="_xlnm.Print_Area" localSheetId="5">PE!$A$2:$G$1643</definedName>
    <definedName name="_xlnm.Print_Area" localSheetId="0">'Úvodní list'!$A$1:$G$34</definedName>
    <definedName name="_xlnm.Print_Area" localSheetId="6">WAGA!$B$2:$G$263</definedName>
    <definedName name="_xlnm.Print_Area" localSheetId="8">'Zemní přechodky'!$A$2:$G$24</definedName>
    <definedName name="OLE_LINK1" localSheetId="3">'NOVINKA - NeoFlow'!$A$1</definedName>
    <definedName name="TMPQ" localSheetId="0">#REF!</definedName>
    <definedName name="TMPQ">PE!$B$1:$E$2119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0" i="2" l="1"/>
  <c r="G40" i="2" s="1"/>
  <c r="F1250" i="1"/>
  <c r="F1247" i="1"/>
  <c r="F1216" i="1"/>
  <c r="F1213" i="1"/>
  <c r="F1249" i="1"/>
  <c r="F1235" i="1"/>
  <c r="F10" i="4"/>
  <c r="G10" i="4" l="1"/>
  <c r="G1216" i="1"/>
  <c r="G1247" i="1"/>
  <c r="F1643" i="1"/>
  <c r="G1643" i="1" s="1"/>
  <c r="F1642" i="1"/>
  <c r="F1238" i="1"/>
  <c r="F1271" i="1"/>
  <c r="F1256" i="1"/>
  <c r="F27" i="2"/>
  <c r="E29" i="16" s="1"/>
  <c r="F26" i="2"/>
  <c r="E28" i="16" s="1"/>
  <c r="F25" i="2"/>
  <c r="E27" i="16" s="1"/>
  <c r="F24" i="2"/>
  <c r="E26" i="16" s="1"/>
  <c r="F23" i="2"/>
  <c r="E25" i="16" s="1"/>
  <c r="F65" i="2"/>
  <c r="E36" i="16" s="1"/>
  <c r="F64" i="2"/>
  <c r="E35" i="16" s="1"/>
  <c r="F63" i="2"/>
  <c r="E34" i="16" s="1"/>
  <c r="F44" i="2"/>
  <c r="E32" i="16" s="1"/>
  <c r="F43" i="2"/>
  <c r="E31" i="16" s="1"/>
  <c r="F336" i="1"/>
  <c r="F335" i="1"/>
  <c r="F334" i="1"/>
  <c r="F333" i="1"/>
  <c r="F332" i="1"/>
  <c r="F71" i="4"/>
  <c r="F70" i="4"/>
  <c r="F69" i="4"/>
  <c r="F68" i="4"/>
  <c r="F64" i="4"/>
  <c r="F63" i="4"/>
  <c r="F62" i="4"/>
  <c r="F61" i="4"/>
  <c r="F20" i="4"/>
  <c r="F16" i="4"/>
  <c r="F15" i="4"/>
  <c r="F263" i="2"/>
  <c r="F262" i="2"/>
  <c r="F261" i="2"/>
  <c r="F239" i="2"/>
  <c r="E52" i="16" s="1"/>
  <c r="F238" i="2"/>
  <c r="E51" i="16" s="1"/>
  <c r="F237" i="2"/>
  <c r="E50" i="16" s="1"/>
  <c r="F236" i="2"/>
  <c r="E49" i="16" s="1"/>
  <c r="F235" i="2"/>
  <c r="E48" i="16" s="1"/>
  <c r="F215" i="2"/>
  <c r="E46" i="16" s="1"/>
  <c r="F214" i="2"/>
  <c r="E45" i="16" s="1"/>
  <c r="F213" i="2"/>
  <c r="E44" i="16" s="1"/>
  <c r="F212" i="2"/>
  <c r="E43" i="16" s="1"/>
  <c r="F211" i="2"/>
  <c r="E42" i="16" s="1"/>
  <c r="F84" i="2"/>
  <c r="E40" i="16" s="1"/>
  <c r="F83" i="2"/>
  <c r="E39" i="16" s="1"/>
  <c r="F82" i="2"/>
  <c r="E38" i="16" s="1"/>
  <c r="F760" i="1"/>
  <c r="F759" i="1"/>
  <c r="F316" i="1"/>
  <c r="F315" i="1"/>
  <c r="F314" i="1"/>
  <c r="F313" i="1"/>
  <c r="F312" i="1"/>
  <c r="F311" i="1"/>
  <c r="F7" i="4"/>
  <c r="F8" i="4"/>
  <c r="F9" i="4"/>
  <c r="G1271" i="1" l="1"/>
  <c r="G1642" i="1"/>
  <c r="G1238" i="1"/>
  <c r="G1256" i="1"/>
  <c r="G9" i="4"/>
  <c r="F93" i="4"/>
  <c r="F91" i="4"/>
  <c r="F89" i="4"/>
  <c r="F88" i="4"/>
  <c r="F87" i="4"/>
  <c r="F86" i="4"/>
  <c r="F85" i="4"/>
  <c r="G87" i="4" l="1"/>
  <c r="G85" i="4"/>
  <c r="G86" i="4"/>
  <c r="G91" i="4"/>
  <c r="F84" i="4"/>
  <c r="F83" i="4"/>
  <c r="F82" i="4"/>
  <c r="F81" i="4"/>
  <c r="F80" i="4"/>
  <c r="F79" i="4"/>
  <c r="F78" i="4"/>
  <c r="F77" i="4"/>
  <c r="F76" i="4"/>
  <c r="F75" i="4"/>
  <c r="F74" i="4"/>
  <c r="F73" i="4"/>
  <c r="F66" i="4"/>
  <c r="F65" i="4"/>
  <c r="F59" i="4"/>
  <c r="F58" i="4"/>
  <c r="F56" i="4"/>
  <c r="F55" i="4"/>
  <c r="F53" i="4"/>
  <c r="F52" i="4"/>
  <c r="F51" i="4"/>
  <c r="F49" i="4"/>
  <c r="F48" i="4"/>
  <c r="F47" i="4"/>
  <c r="F45" i="4"/>
  <c r="F43" i="4"/>
  <c r="F42" i="4"/>
  <c r="F41" i="4"/>
  <c r="F40" i="4"/>
  <c r="F38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G61" i="4" l="1"/>
  <c r="G63" i="4"/>
  <c r="G71" i="4"/>
  <c r="G33" i="4"/>
  <c r="G25" i="4"/>
  <c r="G29" i="4"/>
  <c r="G49" i="4"/>
  <c r="G26" i="4"/>
  <c r="G34" i="4"/>
  <c r="G42" i="4"/>
  <c r="G43" i="4"/>
  <c r="G45" i="4"/>
  <c r="G51" i="4"/>
  <c r="G24" i="4"/>
  <c r="G28" i="4"/>
  <c r="G32" i="4"/>
  <c r="G36" i="4"/>
  <c r="G38" i="4"/>
  <c r="G40" i="4"/>
  <c r="G76" i="4"/>
  <c r="G77" i="4"/>
  <c r="G78" i="4"/>
  <c r="G30" i="4"/>
  <c r="G59" i="4"/>
  <c r="G66" i="4"/>
  <c r="G73" i="4"/>
  <c r="G74" i="4"/>
  <c r="G48" i="4"/>
  <c r="G53" i="4"/>
  <c r="G55" i="4"/>
  <c r="G56" i="4"/>
  <c r="G81" i="4"/>
  <c r="G82" i="4"/>
  <c r="G23" i="4"/>
  <c r="G27" i="4"/>
  <c r="G31" i="4"/>
  <c r="G35" i="4"/>
  <c r="G41" i="4"/>
  <c r="G47" i="4"/>
  <c r="G52" i="4"/>
  <c r="G58" i="4"/>
  <c r="G62" i="4"/>
  <c r="G65" i="4"/>
  <c r="G75" i="4"/>
  <c r="G79" i="4"/>
  <c r="G83" i="4"/>
  <c r="G80" i="4"/>
  <c r="G84" i="4"/>
  <c r="F22" i="4"/>
  <c r="F19" i="4"/>
  <c r="F18" i="4"/>
  <c r="F17" i="4"/>
  <c r="F14" i="4"/>
  <c r="F13" i="4"/>
  <c r="F12" i="4"/>
  <c r="G70" i="4" l="1"/>
  <c r="G69" i="4"/>
  <c r="G64" i="4"/>
  <c r="G68" i="4"/>
  <c r="G15" i="4"/>
  <c r="G7" i="4"/>
  <c r="G12" i="4"/>
  <c r="G17" i="4"/>
  <c r="G18" i="4"/>
  <c r="G19" i="4"/>
  <c r="G13" i="4"/>
  <c r="G14" i="4"/>
  <c r="G22" i="4"/>
  <c r="F6" i="4"/>
  <c r="F5" i="4"/>
  <c r="F4" i="4"/>
  <c r="F3" i="4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F5" i="9"/>
  <c r="F4" i="9"/>
  <c r="F3" i="9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6" i="3"/>
  <c r="G20" i="4" l="1"/>
  <c r="G16" i="4"/>
  <c r="G8" i="4"/>
  <c r="G372" i="3"/>
  <c r="G379" i="3"/>
  <c r="G373" i="3"/>
  <c r="G368" i="3"/>
  <c r="G366" i="3"/>
  <c r="G377" i="3"/>
  <c r="G369" i="3"/>
  <c r="G375" i="3"/>
  <c r="G376" i="3"/>
  <c r="G380" i="3"/>
  <c r="G3" i="4"/>
  <c r="G371" i="3"/>
  <c r="G6" i="4"/>
  <c r="G370" i="3"/>
  <c r="G374" i="3"/>
  <c r="G378" i="3"/>
  <c r="G381" i="3"/>
  <c r="G4" i="4"/>
  <c r="G5" i="4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4" i="3"/>
  <c r="F293" i="3"/>
  <c r="F292" i="3"/>
  <c r="F291" i="3"/>
  <c r="F290" i="3"/>
  <c r="F289" i="3"/>
  <c r="F287" i="3"/>
  <c r="F286" i="3"/>
  <c r="F284" i="3"/>
  <c r="F283" i="3"/>
  <c r="F281" i="3"/>
  <c r="F280" i="3"/>
  <c r="F279" i="3"/>
  <c r="F278" i="3"/>
  <c r="F277" i="3"/>
  <c r="F276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59" i="3"/>
  <c r="F258" i="3"/>
  <c r="F257" i="3"/>
  <c r="F256" i="3"/>
  <c r="F255" i="3"/>
  <c r="F254" i="3"/>
  <c r="F253" i="3"/>
  <c r="F252" i="3"/>
  <c r="F251" i="3"/>
  <c r="F249" i="3"/>
  <c r="F248" i="3"/>
  <c r="F247" i="3"/>
  <c r="F246" i="3"/>
  <c r="F245" i="3"/>
  <c r="F244" i="3"/>
  <c r="F243" i="3"/>
  <c r="F242" i="3"/>
  <c r="F241" i="3"/>
  <c r="F239" i="3"/>
  <c r="F238" i="3"/>
  <c r="F237" i="3"/>
  <c r="F236" i="3"/>
  <c r="F235" i="3"/>
  <c r="F234" i="3"/>
  <c r="F232" i="3"/>
  <c r="F231" i="3"/>
  <c r="F230" i="3"/>
  <c r="F229" i="3"/>
  <c r="F228" i="3"/>
  <c r="F227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5" i="3"/>
  <c r="F174" i="3"/>
  <c r="F173" i="3"/>
  <c r="F172" i="3"/>
  <c r="F171" i="3"/>
  <c r="F170" i="3"/>
  <c r="F169" i="3"/>
  <c r="F168" i="3"/>
  <c r="F167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5" i="3"/>
  <c r="F104" i="3"/>
  <c r="F103" i="3"/>
  <c r="F102" i="3"/>
  <c r="F101" i="3"/>
  <c r="F100" i="3"/>
  <c r="F99" i="3"/>
  <c r="F98" i="3"/>
  <c r="F97" i="3"/>
  <c r="F95" i="3"/>
  <c r="F94" i="3"/>
  <c r="F93" i="3"/>
  <c r="F92" i="3"/>
  <c r="F91" i="3"/>
  <c r="F90" i="3"/>
  <c r="F89" i="3"/>
  <c r="F88" i="3"/>
  <c r="F87" i="3"/>
  <c r="F85" i="3"/>
  <c r="F84" i="3"/>
  <c r="F83" i="3"/>
  <c r="F82" i="3"/>
  <c r="F81" i="3"/>
  <c r="F80" i="3"/>
  <c r="F79" i="3"/>
  <c r="F78" i="3"/>
  <c r="F77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H153" i="2"/>
  <c r="F153" i="2"/>
  <c r="H152" i="2"/>
  <c r="F152" i="2"/>
  <c r="H151" i="2"/>
  <c r="F151" i="2"/>
  <c r="H150" i="2"/>
  <c r="F150" i="2"/>
  <c r="H149" i="2"/>
  <c r="F149" i="2"/>
  <c r="H148" i="2"/>
  <c r="F148" i="2"/>
  <c r="H147" i="2"/>
  <c r="F147" i="2"/>
  <c r="H146" i="2"/>
  <c r="F146" i="2"/>
  <c r="H145" i="2"/>
  <c r="F145" i="2"/>
  <c r="H144" i="2"/>
  <c r="F144" i="2"/>
  <c r="H143" i="2"/>
  <c r="F143" i="2"/>
  <c r="H142" i="2"/>
  <c r="F142" i="2"/>
  <c r="H141" i="2"/>
  <c r="F141" i="2"/>
  <c r="H140" i="2"/>
  <c r="F140" i="2"/>
  <c r="H139" i="2"/>
  <c r="F139" i="2"/>
  <c r="H138" i="2"/>
  <c r="F138" i="2"/>
  <c r="H137" i="2"/>
  <c r="F137" i="2"/>
  <c r="H136" i="2"/>
  <c r="F136" i="2"/>
  <c r="H135" i="2"/>
  <c r="F135" i="2"/>
  <c r="H134" i="2"/>
  <c r="F134" i="2"/>
  <c r="H133" i="2"/>
  <c r="F133" i="2"/>
  <c r="H132" i="2"/>
  <c r="F132" i="2"/>
  <c r="H131" i="2"/>
  <c r="F131" i="2"/>
  <c r="H130" i="2"/>
  <c r="F130" i="2"/>
  <c r="H129" i="2"/>
  <c r="F129" i="2"/>
  <c r="H128" i="2"/>
  <c r="F128" i="2"/>
  <c r="H127" i="2"/>
  <c r="F127" i="2"/>
  <c r="H126" i="2"/>
  <c r="F126" i="2"/>
  <c r="H125" i="2"/>
  <c r="F125" i="2"/>
  <c r="H124" i="2"/>
  <c r="F124" i="2"/>
  <c r="H122" i="2"/>
  <c r="F122" i="2"/>
  <c r="H121" i="2"/>
  <c r="F121" i="2"/>
  <c r="H120" i="2"/>
  <c r="F120" i="2"/>
  <c r="H119" i="2"/>
  <c r="F119" i="2"/>
  <c r="H118" i="2"/>
  <c r="F118" i="2"/>
  <c r="H117" i="2"/>
  <c r="F117" i="2"/>
  <c r="H116" i="2"/>
  <c r="F116" i="2"/>
  <c r="H115" i="2"/>
  <c r="F115" i="2"/>
  <c r="H114" i="2"/>
  <c r="F114" i="2"/>
  <c r="H113" i="2"/>
  <c r="F113" i="2"/>
  <c r="H112" i="2"/>
  <c r="F112" i="2"/>
  <c r="H111" i="2"/>
  <c r="F111" i="2"/>
  <c r="H110" i="2"/>
  <c r="F110" i="2"/>
  <c r="H109" i="2"/>
  <c r="F109" i="2"/>
  <c r="H108" i="2"/>
  <c r="F108" i="2"/>
  <c r="H107" i="2"/>
  <c r="F107" i="2"/>
  <c r="H106" i="2"/>
  <c r="F106" i="2"/>
  <c r="H105" i="2"/>
  <c r="F105" i="2"/>
  <c r="H104" i="2"/>
  <c r="F104" i="2"/>
  <c r="H103" i="2"/>
  <c r="F103" i="2"/>
  <c r="H102" i="2"/>
  <c r="F102" i="2"/>
  <c r="H101" i="2"/>
  <c r="F101" i="2"/>
  <c r="H100" i="2"/>
  <c r="F100" i="2"/>
  <c r="H99" i="2"/>
  <c r="F99" i="2"/>
  <c r="H98" i="2"/>
  <c r="F98" i="2"/>
  <c r="F96" i="2"/>
  <c r="F95" i="2"/>
  <c r="F94" i="2"/>
  <c r="F93" i="2"/>
  <c r="F92" i="2"/>
  <c r="F91" i="2"/>
  <c r="F90" i="2"/>
  <c r="F89" i="2"/>
  <c r="F88" i="2"/>
  <c r="F87" i="2"/>
  <c r="F86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2" i="2"/>
  <c r="F41" i="2"/>
  <c r="F39" i="2"/>
  <c r="F38" i="2"/>
  <c r="F37" i="2"/>
  <c r="G243" i="2" l="1"/>
  <c r="G69" i="2"/>
  <c r="G73" i="2"/>
  <c r="G81" i="2"/>
  <c r="G127" i="2"/>
  <c r="G131" i="2"/>
  <c r="G105" i="2"/>
  <c r="G109" i="2"/>
  <c r="G50" i="2"/>
  <c r="G223" i="3"/>
  <c r="G188" i="3"/>
  <c r="G112" i="2"/>
  <c r="G41" i="2"/>
  <c r="G115" i="2"/>
  <c r="G180" i="2"/>
  <c r="G229" i="3"/>
  <c r="G156" i="2"/>
  <c r="G176" i="2"/>
  <c r="G261" i="3"/>
  <c r="G254" i="3"/>
  <c r="G139" i="2"/>
  <c r="G53" i="2"/>
  <c r="G241" i="2"/>
  <c r="G162" i="3"/>
  <c r="G196" i="3"/>
  <c r="G247" i="3"/>
  <c r="G351" i="3"/>
  <c r="G143" i="3"/>
  <c r="G173" i="3"/>
  <c r="G207" i="3"/>
  <c r="G236" i="3"/>
  <c r="G103" i="2"/>
  <c r="G111" i="2"/>
  <c r="G133" i="2"/>
  <c r="G137" i="2"/>
  <c r="G159" i="2"/>
  <c r="G164" i="2"/>
  <c r="G166" i="2"/>
  <c r="G168" i="2"/>
  <c r="G169" i="2"/>
  <c r="G179" i="3"/>
  <c r="G363" i="3"/>
  <c r="G174" i="3"/>
  <c r="G208" i="3"/>
  <c r="G343" i="3"/>
  <c r="G355" i="3"/>
  <c r="G335" i="3"/>
  <c r="G163" i="3"/>
  <c r="G197" i="3"/>
  <c r="G224" i="3"/>
  <c r="G62" i="2"/>
  <c r="G6" i="3"/>
  <c r="G146" i="3"/>
  <c r="G180" i="3"/>
  <c r="G215" i="3"/>
  <c r="G258" i="3"/>
  <c r="G302" i="3"/>
  <c r="G318" i="3"/>
  <c r="G326" i="3"/>
  <c r="G101" i="2"/>
  <c r="G117" i="2"/>
  <c r="G126" i="2"/>
  <c r="G224" i="2"/>
  <c r="G229" i="2"/>
  <c r="G14" i="3"/>
  <c r="G30" i="3"/>
  <c r="G49" i="3"/>
  <c r="G140" i="3"/>
  <c r="G147" i="3"/>
  <c r="G181" i="3"/>
  <c r="G195" i="3"/>
  <c r="G204" i="3"/>
  <c r="G273" i="3"/>
  <c r="G347" i="3"/>
  <c r="G139" i="3"/>
  <c r="G193" i="3"/>
  <c r="G265" i="3"/>
  <c r="G280" i="3"/>
  <c r="G286" i="3"/>
  <c r="G310" i="3"/>
  <c r="G76" i="2"/>
  <c r="G77" i="2"/>
  <c r="G58" i="2"/>
  <c r="G107" i="2"/>
  <c r="G125" i="2"/>
  <c r="G128" i="2"/>
  <c r="G135" i="2"/>
  <c r="G181" i="2"/>
  <c r="G185" i="2"/>
  <c r="G188" i="2"/>
  <c r="G189" i="2"/>
  <c r="G197" i="2"/>
  <c r="G201" i="2"/>
  <c r="G205" i="2"/>
  <c r="G208" i="2"/>
  <c r="G159" i="3"/>
  <c r="G170" i="3"/>
  <c r="G177" i="3"/>
  <c r="G220" i="3"/>
  <c r="G292" i="3"/>
  <c r="G338" i="3"/>
  <c r="G359" i="3"/>
  <c r="G87" i="2"/>
  <c r="G61" i="2"/>
  <c r="G72" i="2"/>
  <c r="G155" i="2"/>
  <c r="G204" i="2"/>
  <c r="G4" i="3"/>
  <c r="G7" i="3"/>
  <c r="G17" i="3"/>
  <c r="G20" i="3"/>
  <c r="G23" i="3"/>
  <c r="G36" i="3"/>
  <c r="G39" i="3"/>
  <c r="G42" i="3"/>
  <c r="G52" i="3"/>
  <c r="G56" i="3"/>
  <c r="G63" i="3"/>
  <c r="G67" i="3"/>
  <c r="G71" i="3"/>
  <c r="G75" i="3"/>
  <c r="G100" i="3"/>
  <c r="G104" i="3"/>
  <c r="G107" i="3"/>
  <c r="G111" i="3"/>
  <c r="G115" i="3"/>
  <c r="G119" i="3"/>
  <c r="G157" i="3"/>
  <c r="G160" i="3"/>
  <c r="G161" i="3"/>
  <c r="G165" i="3"/>
  <c r="G168" i="3"/>
  <c r="G171" i="3"/>
  <c r="G172" i="3"/>
  <c r="G178" i="3"/>
  <c r="G198" i="3"/>
  <c r="G209" i="3"/>
  <c r="G221" i="3"/>
  <c r="G222" i="3"/>
  <c r="G10" i="3"/>
  <c r="G26" i="3"/>
  <c r="G45" i="3"/>
  <c r="G231" i="2"/>
  <c r="G5" i="3"/>
  <c r="G8" i="3"/>
  <c r="G11" i="3"/>
  <c r="G21" i="3"/>
  <c r="G24" i="3"/>
  <c r="G27" i="3"/>
  <c r="G40" i="3"/>
  <c r="G43" i="3"/>
  <c r="G46" i="3"/>
  <c r="G80" i="3"/>
  <c r="G84" i="3"/>
  <c r="G87" i="3"/>
  <c r="G91" i="3"/>
  <c r="G95" i="3"/>
  <c r="G124" i="3"/>
  <c r="G128" i="3"/>
  <c r="G132" i="3"/>
  <c r="G136" i="3"/>
  <c r="G137" i="3"/>
  <c r="G138" i="3"/>
  <c r="G144" i="3"/>
  <c r="G145" i="3"/>
  <c r="G149" i="3"/>
  <c r="G164" i="3"/>
  <c r="G175" i="3"/>
  <c r="G183" i="3"/>
  <c r="G191" i="3"/>
  <c r="G225" i="3"/>
  <c r="G47" i="2"/>
  <c r="G91" i="2"/>
  <c r="G9" i="3"/>
  <c r="G12" i="3"/>
  <c r="G15" i="3"/>
  <c r="G25" i="3"/>
  <c r="G28" i="3"/>
  <c r="G31" i="3"/>
  <c r="G34" i="3"/>
  <c r="G44" i="3"/>
  <c r="G47" i="3"/>
  <c r="G50" i="3"/>
  <c r="G54" i="3"/>
  <c r="G58" i="3"/>
  <c r="G61" i="3"/>
  <c r="G65" i="3"/>
  <c r="G69" i="3"/>
  <c r="G73" i="3"/>
  <c r="G79" i="3"/>
  <c r="G83" i="3"/>
  <c r="G90" i="3"/>
  <c r="G94" i="3"/>
  <c r="G98" i="3"/>
  <c r="G102" i="3"/>
  <c r="G109" i="3"/>
  <c r="G113" i="3"/>
  <c r="G117" i="3"/>
  <c r="G123" i="3"/>
  <c r="G127" i="3"/>
  <c r="G131" i="3"/>
  <c r="G135" i="3"/>
  <c r="G141" i="3"/>
  <c r="G148" i="3"/>
  <c r="G182" i="3"/>
  <c r="G194" i="3"/>
  <c r="G202" i="3"/>
  <c r="G46" i="2"/>
  <c r="G18" i="3"/>
  <c r="G37" i="3"/>
  <c r="G3" i="3"/>
  <c r="G13" i="3"/>
  <c r="G16" i="3"/>
  <c r="G19" i="3"/>
  <c r="G29" i="3"/>
  <c r="G32" i="3"/>
  <c r="G35" i="3"/>
  <c r="G38" i="3"/>
  <c r="G48" i="3"/>
  <c r="G53" i="3"/>
  <c r="G57" i="3"/>
  <c r="G64" i="3"/>
  <c r="G68" i="3"/>
  <c r="G72" i="3"/>
  <c r="G78" i="3"/>
  <c r="G82" i="3"/>
  <c r="G89" i="3"/>
  <c r="G93" i="3"/>
  <c r="G97" i="3"/>
  <c r="G101" i="3"/>
  <c r="G105" i="3"/>
  <c r="G108" i="3"/>
  <c r="G112" i="3"/>
  <c r="G116" i="3"/>
  <c r="G122" i="3"/>
  <c r="G126" i="3"/>
  <c r="G130" i="3"/>
  <c r="G134" i="3"/>
  <c r="G199" i="3"/>
  <c r="G205" i="3"/>
  <c r="G206" i="3"/>
  <c r="G210" i="3"/>
  <c r="G218" i="3"/>
  <c r="G22" i="3"/>
  <c r="G41" i="3"/>
  <c r="G156" i="3"/>
  <c r="G167" i="3"/>
  <c r="G190" i="3"/>
  <c r="G201" i="3"/>
  <c r="G217" i="3"/>
  <c r="G230" i="3"/>
  <c r="G235" i="3"/>
  <c r="G238" i="3"/>
  <c r="G246" i="3"/>
  <c r="G249" i="3"/>
  <c r="G252" i="3"/>
  <c r="G255" i="3"/>
  <c r="G262" i="3"/>
  <c r="G272" i="3"/>
  <c r="G279" i="3"/>
  <c r="G290" i="3"/>
  <c r="G293" i="3"/>
  <c r="G298" i="3"/>
  <c r="G303" i="3"/>
  <c r="G305" i="3"/>
  <c r="G307" i="3"/>
  <c r="G314" i="3"/>
  <c r="G319" i="3"/>
  <c r="G321" i="3"/>
  <c r="G323" i="3"/>
  <c r="G330" i="3"/>
  <c r="G332" i="3"/>
  <c r="G334" i="3"/>
  <c r="G336" i="3"/>
  <c r="G345" i="3"/>
  <c r="G348" i="3"/>
  <c r="G358" i="3"/>
  <c r="G361" i="3"/>
  <c r="G227" i="3"/>
  <c r="G231" i="3"/>
  <c r="G239" i="3"/>
  <c r="G253" i="3"/>
  <c r="G256" i="3"/>
  <c r="G259" i="3"/>
  <c r="G263" i="3"/>
  <c r="G266" i="3"/>
  <c r="G287" i="3"/>
  <c r="G294" i="3"/>
  <c r="G296" i="3"/>
  <c r="G300" i="3"/>
  <c r="G312" i="3"/>
  <c r="G316" i="3"/>
  <c r="G328" i="3"/>
  <c r="G346" i="3"/>
  <c r="G349" i="3"/>
  <c r="G352" i="3"/>
  <c r="G362" i="3"/>
  <c r="G365" i="3"/>
  <c r="G38" i="2"/>
  <c r="G54" i="2"/>
  <c r="G98" i="2"/>
  <c r="G124" i="2"/>
  <c r="G184" i="2"/>
  <c r="G193" i="2"/>
  <c r="G210" i="2"/>
  <c r="G228" i="2"/>
  <c r="G232" i="2"/>
  <c r="G247" i="2"/>
  <c r="G150" i="3"/>
  <c r="G151" i="3"/>
  <c r="G184" i="3"/>
  <c r="G185" i="3"/>
  <c r="G211" i="3"/>
  <c r="G212" i="3"/>
  <c r="G243" i="3"/>
  <c r="G269" i="3"/>
  <c r="G276" i="3"/>
  <c r="G283" i="3"/>
  <c r="G301" i="3"/>
  <c r="G317" i="3"/>
  <c r="G232" i="3"/>
  <c r="G241" i="3"/>
  <c r="G244" i="3"/>
  <c r="G257" i="3"/>
  <c r="G264" i="3"/>
  <c r="G267" i="3"/>
  <c r="G270" i="3"/>
  <c r="G277" i="3"/>
  <c r="G284" i="3"/>
  <c r="G291" i="3"/>
  <c r="G297" i="3"/>
  <c r="G299" i="3"/>
  <c r="G306" i="3"/>
  <c r="G311" i="3"/>
  <c r="G313" i="3"/>
  <c r="G315" i="3"/>
  <c r="G322" i="3"/>
  <c r="G327" i="3"/>
  <c r="G329" i="3"/>
  <c r="G337" i="3"/>
  <c r="G339" i="3"/>
  <c r="G341" i="3"/>
  <c r="G350" i="3"/>
  <c r="G353" i="3"/>
  <c r="G160" i="2"/>
  <c r="G172" i="2"/>
  <c r="G209" i="2"/>
  <c r="G220" i="2"/>
  <c r="G51" i="3"/>
  <c r="G55" i="3"/>
  <c r="G59" i="3"/>
  <c r="G62" i="3"/>
  <c r="G66" i="3"/>
  <c r="G70" i="3"/>
  <c r="G74" i="3"/>
  <c r="G77" i="3"/>
  <c r="G81" i="3"/>
  <c r="G85" i="3"/>
  <c r="G88" i="3"/>
  <c r="G92" i="3"/>
  <c r="G99" i="3"/>
  <c r="G103" i="3"/>
  <c r="G110" i="3"/>
  <c r="G114" i="3"/>
  <c r="G118" i="3"/>
  <c r="G121" i="3"/>
  <c r="G125" i="3"/>
  <c r="G129" i="3"/>
  <c r="G133" i="3"/>
  <c r="G153" i="3"/>
  <c r="G154" i="3"/>
  <c r="G155" i="3"/>
  <c r="G187" i="3"/>
  <c r="G189" i="3"/>
  <c r="G214" i="3"/>
  <c r="G216" i="3"/>
  <c r="G152" i="3"/>
  <c r="G186" i="3"/>
  <c r="G213" i="3"/>
  <c r="G228" i="3"/>
  <c r="G234" i="3"/>
  <c r="G237" i="3"/>
  <c r="G242" i="3"/>
  <c r="G245" i="3"/>
  <c r="G248" i="3"/>
  <c r="G251" i="3"/>
  <c r="G268" i="3"/>
  <c r="G271" i="3"/>
  <c r="G274" i="3"/>
  <c r="G278" i="3"/>
  <c r="G281" i="3"/>
  <c r="G289" i="3"/>
  <c r="G304" i="3"/>
  <c r="G308" i="3"/>
  <c r="G320" i="3"/>
  <c r="G324" i="3"/>
  <c r="G333" i="3"/>
  <c r="G340" i="3"/>
  <c r="G342" i="3"/>
  <c r="G344" i="3"/>
  <c r="G354" i="3"/>
  <c r="G357" i="3"/>
  <c r="G158" i="3"/>
  <c r="G169" i="3"/>
  <c r="G192" i="3"/>
  <c r="G203" i="3"/>
  <c r="G219" i="3"/>
  <c r="G309" i="3"/>
  <c r="G325" i="3"/>
  <c r="G356" i="3"/>
  <c r="G360" i="3"/>
  <c r="G364" i="3"/>
  <c r="F36" i="2"/>
  <c r="G36" i="2" s="1"/>
  <c r="F35" i="2"/>
  <c r="F34" i="2"/>
  <c r="F33" i="2"/>
  <c r="F32" i="2"/>
  <c r="F31" i="2"/>
  <c r="F30" i="2"/>
  <c r="F29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G183" i="2" l="1"/>
  <c r="G178" i="2"/>
  <c r="G80" i="2"/>
  <c r="G102" i="2"/>
  <c r="G206" i="2"/>
  <c r="G246" i="2"/>
  <c r="G171" i="2"/>
  <c r="G199" i="2"/>
  <c r="G67" i="2"/>
  <c r="G219" i="2"/>
  <c r="G194" i="2"/>
  <c r="G227" i="2"/>
  <c r="G29" i="2"/>
  <c r="G248" i="2"/>
  <c r="G234" i="2"/>
  <c r="G174" i="2"/>
  <c r="G134" i="2"/>
  <c r="G191" i="2"/>
  <c r="G225" i="2"/>
  <c r="G217" i="2"/>
  <c r="G157" i="2"/>
  <c r="G222" i="2"/>
  <c r="G104" i="2"/>
  <c r="G94" i="2"/>
  <c r="G110" i="2"/>
  <c r="G249" i="2"/>
  <c r="G88" i="2"/>
  <c r="G186" i="2"/>
  <c r="G162" i="2"/>
  <c r="G56" i="2"/>
  <c r="G51" i="2"/>
  <c r="G92" i="2"/>
  <c r="G96" i="2"/>
  <c r="G60" i="2"/>
  <c r="G78" i="2"/>
  <c r="G49" i="2"/>
  <c r="G86" i="2"/>
  <c r="G202" i="2"/>
  <c r="G233" i="2"/>
  <c r="G195" i="2"/>
  <c r="G244" i="2"/>
  <c r="G129" i="2"/>
  <c r="G113" i="2"/>
  <c r="G242" i="2"/>
  <c r="G177" i="2"/>
  <c r="G138" i="2"/>
  <c r="G245" i="2"/>
  <c r="G226" i="2"/>
  <c r="G196" i="2"/>
  <c r="G187" i="2"/>
  <c r="G175" i="2"/>
  <c r="G141" i="2"/>
  <c r="G121" i="2"/>
  <c r="G95" i="2"/>
  <c r="G75" i="2"/>
  <c r="G57" i="2"/>
  <c r="G116" i="2"/>
  <c r="G71" i="2"/>
  <c r="G52" i="2"/>
  <c r="G39" i="2"/>
  <c r="G48" i="2"/>
  <c r="G99" i="2"/>
  <c r="G17" i="2"/>
  <c r="G33" i="2"/>
  <c r="G218" i="2"/>
  <c r="G179" i="2"/>
  <c r="G170" i="2"/>
  <c r="G203" i="2"/>
  <c r="G161" i="2"/>
  <c r="G143" i="2"/>
  <c r="G79" i="2"/>
  <c r="G68" i="2"/>
  <c r="G37" i="2"/>
  <c r="G148" i="2"/>
  <c r="G108" i="2"/>
  <c r="G130" i="2"/>
  <c r="G114" i="2"/>
  <c r="G90" i="2"/>
  <c r="G118" i="2"/>
  <c r="G32" i="2"/>
  <c r="G230" i="2"/>
  <c r="G207" i="2"/>
  <c r="G198" i="2"/>
  <c r="G165" i="2"/>
  <c r="G250" i="2"/>
  <c r="G190" i="2"/>
  <c r="G182" i="2"/>
  <c r="G163" i="2"/>
  <c r="G145" i="2"/>
  <c r="G100" i="2"/>
  <c r="G142" i="2"/>
  <c r="G42" i="2"/>
  <c r="G144" i="2"/>
  <c r="G120" i="2"/>
  <c r="G59" i="2"/>
  <c r="G55" i="2"/>
  <c r="G223" i="2"/>
  <c r="G200" i="2"/>
  <c r="G167" i="2"/>
  <c r="G158" i="2"/>
  <c r="G136" i="2"/>
  <c r="G173" i="2"/>
  <c r="G147" i="2"/>
  <c r="G119" i="2"/>
  <c r="G93" i="2"/>
  <c r="G74" i="2"/>
  <c r="G132" i="2"/>
  <c r="G146" i="2"/>
  <c r="G106" i="2"/>
  <c r="G122" i="2"/>
  <c r="G140" i="2"/>
  <c r="G221" i="2"/>
  <c r="G70" i="2"/>
  <c r="G89" i="2"/>
  <c r="F1640" i="1"/>
  <c r="F1639" i="1"/>
  <c r="F1638" i="1"/>
  <c r="F1636" i="1"/>
  <c r="F1635" i="1"/>
  <c r="F1634" i="1"/>
  <c r="F1633" i="1"/>
  <c r="F1632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3" i="1"/>
  <c r="F1592" i="1"/>
  <c r="F1591" i="1"/>
  <c r="F1590" i="1"/>
  <c r="F1589" i="1"/>
  <c r="F1588" i="1"/>
  <c r="F1586" i="1"/>
  <c r="F1585" i="1"/>
  <c r="F1584" i="1"/>
  <c r="F1583" i="1"/>
  <c r="F1582" i="1"/>
  <c r="F1581" i="1"/>
  <c r="F1580" i="1"/>
  <c r="F1578" i="1"/>
  <c r="F1577" i="1"/>
  <c r="F1576" i="1"/>
  <c r="F1575" i="1"/>
  <c r="F1574" i="1"/>
  <c r="F1573" i="1"/>
  <c r="F1572" i="1"/>
  <c r="F1571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3" i="1"/>
  <c r="F1282" i="1"/>
  <c r="F1280" i="1"/>
  <c r="F1279" i="1"/>
  <c r="F1278" i="1"/>
  <c r="F1277" i="1"/>
  <c r="F1276" i="1"/>
  <c r="F1273" i="1"/>
  <c r="F1272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5" i="1"/>
  <c r="F1254" i="1"/>
  <c r="F1253" i="1"/>
  <c r="F1252" i="1"/>
  <c r="F1251" i="1"/>
  <c r="F1248" i="1"/>
  <c r="F1246" i="1"/>
  <c r="F1245" i="1"/>
  <c r="F1244" i="1"/>
  <c r="F1243" i="1"/>
  <c r="F1240" i="1"/>
  <c r="F1239" i="1"/>
  <c r="F1237" i="1"/>
  <c r="F1236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5" i="1"/>
  <c r="F1214" i="1"/>
  <c r="F1212" i="1"/>
  <c r="F1211" i="1"/>
  <c r="F1210" i="1"/>
  <c r="F1209" i="1"/>
  <c r="F1208" i="1"/>
  <c r="F1207" i="1"/>
  <c r="F1206" i="1"/>
  <c r="F1205" i="1"/>
  <c r="F1204" i="1"/>
  <c r="F1203" i="1"/>
  <c r="F1201" i="1"/>
  <c r="F1200" i="1"/>
  <c r="F1199" i="1"/>
  <c r="F1198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2" i="1"/>
  <c r="F931" i="1"/>
  <c r="F930" i="1"/>
  <c r="F929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0" i="1"/>
  <c r="F879" i="1"/>
  <c r="F878" i="1"/>
  <c r="F877" i="1"/>
  <c r="F876" i="1"/>
  <c r="F875" i="1"/>
  <c r="F874" i="1"/>
  <c r="F873" i="1"/>
  <c r="F872" i="1"/>
  <c r="F871" i="1"/>
  <c r="F870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1" i="1"/>
  <c r="F850" i="1"/>
  <c r="F849" i="1"/>
  <c r="F848" i="1"/>
  <c r="F847" i="1"/>
  <c r="F846" i="1"/>
  <c r="F845" i="1"/>
  <c r="F844" i="1"/>
  <c r="F843" i="1"/>
  <c r="F842" i="1"/>
  <c r="F841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2" i="1"/>
  <c r="F821" i="1"/>
  <c r="F820" i="1"/>
  <c r="F819" i="1"/>
  <c r="F818" i="1"/>
  <c r="F817" i="1"/>
  <c r="F816" i="1"/>
  <c r="F815" i="1"/>
  <c r="F814" i="1"/>
  <c r="F813" i="1"/>
  <c r="F812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1" i="1"/>
  <c r="F790" i="1"/>
  <c r="F789" i="1"/>
  <c r="F788" i="1"/>
  <c r="F787" i="1"/>
  <c r="F786" i="1"/>
  <c r="F785" i="1"/>
  <c r="F784" i="1"/>
  <c r="F783" i="1"/>
  <c r="F782" i="1"/>
  <c r="F781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G1213" i="1" l="1"/>
  <c r="G1250" i="1"/>
  <c r="G9" i="2"/>
  <c r="G19" i="2"/>
  <c r="G886" i="1"/>
  <c r="G1064" i="1"/>
  <c r="G1067" i="1"/>
  <c r="G861" i="1"/>
  <c r="G1025" i="1"/>
  <c r="G1027" i="1"/>
  <c r="G1033" i="1"/>
  <c r="G1034" i="1"/>
  <c r="G1208" i="1"/>
  <c r="G1224" i="1"/>
  <c r="G1285" i="1"/>
  <c r="G1286" i="1"/>
  <c r="G1287" i="1"/>
  <c r="G1289" i="1"/>
  <c r="G1297" i="1"/>
  <c r="G1301" i="1"/>
  <c r="G1071" i="1"/>
  <c r="G1076" i="1"/>
  <c r="G1080" i="1"/>
  <c r="G1160" i="1"/>
  <c r="G1167" i="1"/>
  <c r="G1479" i="1"/>
  <c r="G1498" i="1"/>
  <c r="G1639" i="1"/>
  <c r="G1640" i="1"/>
  <c r="G1534" i="1"/>
  <c r="G5" i="2"/>
  <c r="G35" i="2"/>
  <c r="G11" i="2"/>
  <c r="G7" i="2"/>
  <c r="G30" i="2"/>
  <c r="G21" i="2"/>
  <c r="G1087" i="1"/>
  <c r="G13" i="2"/>
  <c r="G961" i="1"/>
  <c r="G1152" i="1"/>
  <c r="G1156" i="1"/>
  <c r="G1159" i="1"/>
  <c r="G1212" i="1"/>
  <c r="G1215" i="1"/>
  <c r="G1269" i="1"/>
  <c r="G1270" i="1"/>
  <c r="G1444" i="1"/>
  <c r="G1482" i="1"/>
  <c r="G1551" i="1"/>
  <c r="G996" i="1"/>
  <c r="G1132" i="1"/>
  <c r="G1135" i="1"/>
  <c r="G1136" i="1"/>
  <c r="G1151" i="1"/>
  <c r="G1168" i="1"/>
  <c r="G1228" i="1"/>
  <c r="G1252" i="1"/>
  <c r="G1253" i="1"/>
  <c r="G1254" i="1"/>
  <c r="G1257" i="1"/>
  <c r="G1265" i="1"/>
  <c r="G1502" i="1"/>
  <c r="G1623" i="1"/>
  <c r="G1204" i="1"/>
  <c r="G1205" i="1"/>
  <c r="G1207" i="1"/>
  <c r="G1220" i="1"/>
  <c r="G1221" i="1"/>
  <c r="G1222" i="1"/>
  <c r="G1559" i="1"/>
  <c r="G1627" i="1"/>
  <c r="G1628" i="1"/>
  <c r="G936" i="1"/>
  <c r="G1002" i="1"/>
  <c r="G1451" i="1"/>
  <c r="G1474" i="1"/>
  <c r="G1555" i="1"/>
  <c r="G1615" i="1"/>
  <c r="G872" i="1"/>
  <c r="G1012" i="1"/>
  <c r="G948" i="1"/>
  <c r="G952" i="1"/>
  <c r="G1006" i="1"/>
  <c r="G1180" i="1"/>
  <c r="G815" i="1"/>
  <c r="G816" i="1"/>
  <c r="G817" i="1"/>
  <c r="G860" i="1"/>
  <c r="G1164" i="1"/>
  <c r="G1243" i="1"/>
  <c r="G1244" i="1"/>
  <c r="G1245" i="1"/>
  <c r="G1261" i="1"/>
  <c r="G1262" i="1"/>
  <c r="G1263" i="1"/>
  <c r="G1293" i="1"/>
  <c r="G1294" i="1"/>
  <c r="G1295" i="1"/>
  <c r="G1471" i="1"/>
  <c r="G1538" i="1"/>
  <c r="G1619" i="1"/>
  <c r="G1620" i="1"/>
  <c r="G1621" i="1"/>
  <c r="G1191" i="1"/>
  <c r="G1529" i="1"/>
  <c r="G1609" i="1"/>
  <c r="G784" i="1"/>
  <c r="G1092" i="1"/>
  <c r="G1565" i="1"/>
  <c r="G1601" i="1"/>
  <c r="G1005" i="1"/>
  <c r="G1090" i="1"/>
  <c r="G1187" i="1"/>
  <c r="G1463" i="1"/>
  <c r="G1459" i="1"/>
  <c r="G819" i="1"/>
  <c r="G856" i="1"/>
  <c r="G876" i="1"/>
  <c r="G1179" i="1"/>
  <c r="G788" i="1"/>
  <c r="G853" i="1"/>
  <c r="G873" i="1"/>
  <c r="G938" i="1"/>
  <c r="G943" i="1"/>
  <c r="G944" i="1"/>
  <c r="G1072" i="1"/>
  <c r="G1130" i="1"/>
  <c r="G1137" i="1"/>
  <c r="G1138" i="1"/>
  <c r="G1153" i="1"/>
  <c r="G1154" i="1"/>
  <c r="G1161" i="1"/>
  <c r="G1162" i="1"/>
  <c r="G1169" i="1"/>
  <c r="G1170" i="1"/>
  <c r="G1499" i="1"/>
  <c r="G1500" i="1"/>
  <c r="G1522" i="1"/>
  <c r="G1537" i="1"/>
  <c r="G1548" i="1"/>
  <c r="G1549" i="1"/>
  <c r="G1556" i="1"/>
  <c r="G1557" i="1"/>
  <c r="G812" i="1"/>
  <c r="G813" i="1"/>
  <c r="G820" i="1"/>
  <c r="G821" i="1"/>
  <c r="G857" i="1"/>
  <c r="G877" i="1"/>
  <c r="G1009" i="1"/>
  <c r="G1021" i="1"/>
  <c r="G1022" i="1"/>
  <c r="G1023" i="1"/>
  <c r="G1029" i="1"/>
  <c r="G1037" i="1"/>
  <c r="G1038" i="1"/>
  <c r="G1039" i="1"/>
  <c r="G1094" i="1"/>
  <c r="G1209" i="1"/>
  <c r="G1210" i="1"/>
  <c r="G1217" i="1"/>
  <c r="G1218" i="1"/>
  <c r="G1225" i="1"/>
  <c r="G1226" i="1"/>
  <c r="G1248" i="1"/>
  <c r="G1258" i="1"/>
  <c r="G1259" i="1"/>
  <c r="G1266" i="1"/>
  <c r="G1267" i="1"/>
  <c r="G1290" i="1"/>
  <c r="G1291" i="1"/>
  <c r="G1298" i="1"/>
  <c r="G1299" i="1"/>
  <c r="G1473" i="1"/>
  <c r="G1481" i="1"/>
  <c r="G1525" i="1"/>
  <c r="G1533" i="1"/>
  <c r="G1561" i="1"/>
  <c r="G1569" i="1"/>
  <c r="G1605" i="1"/>
  <c r="G1616" i="1"/>
  <c r="G1617" i="1"/>
  <c r="G1624" i="1"/>
  <c r="G1625" i="1"/>
  <c r="G951" i="1"/>
  <c r="G1068" i="1"/>
  <c r="G1133" i="1"/>
  <c r="G1149" i="1"/>
  <c r="G1157" i="1"/>
  <c r="G1165" i="1"/>
  <c r="G1183" i="1"/>
  <c r="G1495" i="1"/>
  <c r="G1503" i="1"/>
  <c r="G1504" i="1"/>
  <c r="G1552" i="1"/>
  <c r="G1553" i="1"/>
  <c r="G1560" i="1"/>
  <c r="G1629" i="1"/>
  <c r="G1636" i="1"/>
  <c r="G841" i="1"/>
  <c r="G898" i="1"/>
  <c r="G1007" i="1"/>
  <c r="G1088" i="1"/>
  <c r="G1181" i="1"/>
  <c r="G785" i="1"/>
  <c r="G882" i="1"/>
  <c r="G892" i="1"/>
  <c r="G894" i="1"/>
  <c r="G963" i="1"/>
  <c r="G1177" i="1"/>
  <c r="G1539" i="1"/>
  <c r="G1003" i="1"/>
  <c r="G1097" i="1"/>
  <c r="G1535" i="1"/>
  <c r="G781" i="1"/>
  <c r="G789" i="1"/>
  <c r="G888" i="1"/>
  <c r="G967" i="1"/>
  <c r="G969" i="1"/>
  <c r="G1008" i="1"/>
  <c r="G1093" i="1"/>
  <c r="G1523" i="1"/>
  <c r="G1462" i="1"/>
  <c r="G1532" i="1"/>
  <c r="G1562" i="1"/>
  <c r="G1563" i="1"/>
  <c r="G1606" i="1"/>
  <c r="G1607" i="1"/>
  <c r="G874" i="1"/>
  <c r="G884" i="1"/>
  <c r="G1178" i="1"/>
  <c r="G1189" i="1"/>
  <c r="G1470" i="1"/>
  <c r="G1475" i="1"/>
  <c r="G1531" i="1"/>
  <c r="G1536" i="1"/>
  <c r="G1630" i="1"/>
  <c r="G814" i="1"/>
  <c r="G818" i="1"/>
  <c r="G890" i="1"/>
  <c r="G1075" i="1"/>
  <c r="G1099" i="1"/>
  <c r="G1184" i="1"/>
  <c r="G1203" i="1"/>
  <c r="G1211" i="1"/>
  <c r="G1219" i="1"/>
  <c r="G1227" i="1"/>
  <c r="G1251" i="1"/>
  <c r="G1260" i="1"/>
  <c r="G1268" i="1"/>
  <c r="G1292" i="1"/>
  <c r="G1300" i="1"/>
  <c r="G1501" i="1"/>
  <c r="G1526" i="1"/>
  <c r="G1015" i="1"/>
  <c r="G1089" i="1"/>
  <c r="G1190" i="1"/>
  <c r="G942" i="1"/>
  <c r="G1013" i="1"/>
  <c r="G1182" i="1"/>
  <c r="G1455" i="1"/>
  <c r="G1524" i="1"/>
  <c r="G1566" i="1"/>
  <c r="G1567" i="1"/>
  <c r="G1602" i="1"/>
  <c r="G1603" i="1"/>
  <c r="G1610" i="1"/>
  <c r="G1611" i="1"/>
  <c r="G845" i="1"/>
  <c r="G848" i="1"/>
  <c r="G862" i="1"/>
  <c r="G878" i="1"/>
  <c r="G1001" i="1"/>
  <c r="G1010" i="1"/>
  <c r="G1014" i="1"/>
  <c r="G1026" i="1"/>
  <c r="G1031" i="1"/>
  <c r="G1063" i="1"/>
  <c r="G1079" i="1"/>
  <c r="G1095" i="1"/>
  <c r="G1100" i="1"/>
  <c r="G1131" i="1"/>
  <c r="G1155" i="1"/>
  <c r="G1163" i="1"/>
  <c r="G1188" i="1"/>
  <c r="G1206" i="1"/>
  <c r="G1214" i="1"/>
  <c r="G1530" i="1"/>
  <c r="G896" i="1"/>
  <c r="G971" i="1"/>
  <c r="G1004" i="1"/>
  <c r="G1011" i="1"/>
  <c r="G1185" i="1"/>
  <c r="G1447" i="1"/>
  <c r="G1527" i="1"/>
  <c r="G858" i="1"/>
  <c r="G900" i="1"/>
  <c r="G950" i="1"/>
  <c r="G959" i="1"/>
  <c r="G1101" i="1"/>
  <c r="G1486" i="1"/>
  <c r="G934" i="1"/>
  <c r="G1186" i="1"/>
  <c r="G1478" i="1"/>
  <c r="G1483" i="1"/>
  <c r="G1528" i="1"/>
  <c r="G763" i="1"/>
  <c r="G822" i="1"/>
  <c r="G844" i="1"/>
  <c r="G940" i="1"/>
  <c r="G965" i="1"/>
  <c r="G782" i="1"/>
  <c r="G786" i="1"/>
  <c r="G790" i="1"/>
  <c r="G783" i="1"/>
  <c r="G787" i="1"/>
  <c r="G791" i="1"/>
  <c r="G849" i="1"/>
  <c r="G854" i="1"/>
  <c r="G864" i="1"/>
  <c r="G870" i="1"/>
  <c r="G880" i="1"/>
  <c r="G935" i="1"/>
  <c r="G946" i="1"/>
  <c r="G994" i="1"/>
  <c r="G1030" i="1"/>
  <c r="G1035" i="1"/>
  <c r="G1091" i="1"/>
  <c r="G1096" i="1"/>
  <c r="G1098" i="1"/>
  <c r="G1134" i="1"/>
  <c r="G1150" i="1"/>
  <c r="G1158" i="1"/>
  <c r="G1166" i="1"/>
  <c r="G1223" i="1"/>
  <c r="G1246" i="1"/>
  <c r="G1255" i="1"/>
  <c r="G1264" i="1"/>
  <c r="G1273" i="1"/>
  <c r="G1288" i="1"/>
  <c r="G1296" i="1"/>
  <c r="G1464" i="1"/>
  <c r="G1505" i="1"/>
  <c r="G1550" i="1"/>
  <c r="G1554" i="1"/>
  <c r="G1558" i="1"/>
  <c r="G1618" i="1"/>
  <c r="G1622" i="1"/>
  <c r="G1626" i="1"/>
  <c r="G1638" i="1"/>
  <c r="G939" i="1"/>
  <c r="G947" i="1"/>
  <c r="G1020" i="1"/>
  <c r="G1024" i="1"/>
  <c r="G1028" i="1"/>
  <c r="G1032" i="1"/>
  <c r="G1036" i="1"/>
  <c r="G1458" i="1"/>
  <c r="G1465" i="1"/>
  <c r="G1469" i="1"/>
  <c r="G1477" i="1"/>
  <c r="G1485" i="1"/>
  <c r="G1564" i="1"/>
  <c r="G1568" i="1"/>
  <c r="G1600" i="1"/>
  <c r="G1604" i="1"/>
  <c r="G1608" i="1"/>
  <c r="G765" i="1"/>
  <c r="G766" i="1"/>
  <c r="G767" i="1"/>
  <c r="G768" i="1"/>
  <c r="G769" i="1"/>
  <c r="G770" i="1"/>
  <c r="G771" i="1"/>
  <c r="G775" i="1"/>
  <c r="G779" i="1"/>
  <c r="G793" i="1"/>
  <c r="G794" i="1"/>
  <c r="G795" i="1"/>
  <c r="G796" i="1"/>
  <c r="G797" i="1"/>
  <c r="G798" i="1"/>
  <c r="G799" i="1"/>
  <c r="G800" i="1"/>
  <c r="G801" i="1"/>
  <c r="G802" i="1"/>
  <c r="G806" i="1"/>
  <c r="G810" i="1"/>
  <c r="G778" i="1"/>
  <c r="G805" i="1"/>
  <c r="G809" i="1"/>
  <c r="G834" i="1"/>
  <c r="G838" i="1"/>
  <c r="G885" i="1"/>
  <c r="G889" i="1"/>
  <c r="G893" i="1"/>
  <c r="G897" i="1"/>
  <c r="G901" i="1"/>
  <c r="G960" i="1"/>
  <c r="G964" i="1"/>
  <c r="G968" i="1"/>
  <c r="G972" i="1"/>
  <c r="G774" i="1"/>
  <c r="G773" i="1"/>
  <c r="G777" i="1"/>
  <c r="G804" i="1"/>
  <c r="G808" i="1"/>
  <c r="G824" i="1"/>
  <c r="G825" i="1"/>
  <c r="G826" i="1"/>
  <c r="G827" i="1"/>
  <c r="G828" i="1"/>
  <c r="G829" i="1"/>
  <c r="G830" i="1"/>
  <c r="G831" i="1"/>
  <c r="G832" i="1"/>
  <c r="G833" i="1"/>
  <c r="G772" i="1"/>
  <c r="G776" i="1"/>
  <c r="G803" i="1"/>
  <c r="G807" i="1"/>
  <c r="G836" i="1"/>
  <c r="G883" i="1"/>
  <c r="G887" i="1"/>
  <c r="G891" i="1"/>
  <c r="G895" i="1"/>
  <c r="G899" i="1"/>
  <c r="G958" i="1"/>
  <c r="G962" i="1"/>
  <c r="G966" i="1"/>
  <c r="G970" i="1"/>
  <c r="G911" i="1"/>
  <c r="G915" i="1"/>
  <c r="G919" i="1"/>
  <c r="G977" i="1"/>
  <c r="G981" i="1"/>
  <c r="G985" i="1"/>
  <c r="G989" i="1"/>
  <c r="G993" i="1"/>
  <c r="G1046" i="1"/>
  <c r="G1050" i="1"/>
  <c r="G1054" i="1"/>
  <c r="G1058" i="1"/>
  <c r="G1109" i="1"/>
  <c r="G1113" i="1"/>
  <c r="G1117" i="1"/>
  <c r="G1121" i="1"/>
  <c r="G1125" i="1"/>
  <c r="G1139" i="1"/>
  <c r="G1140" i="1"/>
  <c r="G1141" i="1"/>
  <c r="G1142" i="1"/>
  <c r="G1143" i="1"/>
  <c r="G1144" i="1"/>
  <c r="G1276" i="1"/>
  <c r="G1280" i="1"/>
  <c r="G1282" i="1"/>
  <c r="G1307" i="1"/>
  <c r="G1311" i="1"/>
  <c r="G1315" i="1"/>
  <c r="G1319" i="1"/>
  <c r="G1323" i="1"/>
  <c r="G1327" i="1"/>
  <c r="G1331" i="1"/>
  <c r="G1338" i="1"/>
  <c r="G1342" i="1"/>
  <c r="G1346" i="1"/>
  <c r="G1350" i="1"/>
  <c r="G1354" i="1"/>
  <c r="G1394" i="1"/>
  <c r="G1398" i="1"/>
  <c r="G1494" i="1"/>
  <c r="G762" i="1"/>
  <c r="G764" i="1"/>
  <c r="G835" i="1"/>
  <c r="G837" i="1"/>
  <c r="G839" i="1"/>
  <c r="G855" i="1"/>
  <c r="G859" i="1"/>
  <c r="G863" i="1"/>
  <c r="G866" i="1"/>
  <c r="G868" i="1"/>
  <c r="G871" i="1"/>
  <c r="G875" i="1"/>
  <c r="G879" i="1"/>
  <c r="G937" i="1"/>
  <c r="G941" i="1"/>
  <c r="G945" i="1"/>
  <c r="G949" i="1"/>
  <c r="G953" i="1"/>
  <c r="G910" i="1"/>
  <c r="G914" i="1"/>
  <c r="G918" i="1"/>
  <c r="G922" i="1"/>
  <c r="G980" i="1"/>
  <c r="G984" i="1"/>
  <c r="G988" i="1"/>
  <c r="G992" i="1"/>
  <c r="G1045" i="1"/>
  <c r="G1049" i="1"/>
  <c r="G1053" i="1"/>
  <c r="G1057" i="1"/>
  <c r="G1108" i="1"/>
  <c r="G1112" i="1"/>
  <c r="G1116" i="1"/>
  <c r="G1120" i="1"/>
  <c r="G1124" i="1"/>
  <c r="G1279" i="1"/>
  <c r="G1306" i="1"/>
  <c r="G1310" i="1"/>
  <c r="G1314" i="1"/>
  <c r="G1318" i="1"/>
  <c r="G1322" i="1"/>
  <c r="G1326" i="1"/>
  <c r="G1330" i="1"/>
  <c r="G1337" i="1"/>
  <c r="G1341" i="1"/>
  <c r="G1345" i="1"/>
  <c r="G1349" i="1"/>
  <c r="G1353" i="1"/>
  <c r="G135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7" i="1"/>
  <c r="G909" i="1"/>
  <c r="G913" i="1"/>
  <c r="G917" i="1"/>
  <c r="G921" i="1"/>
  <c r="G979" i="1"/>
  <c r="G983" i="1"/>
  <c r="G987" i="1"/>
  <c r="G991" i="1"/>
  <c r="G1044" i="1"/>
  <c r="G1048" i="1"/>
  <c r="G1052" i="1"/>
  <c r="G1056" i="1"/>
  <c r="G1107" i="1"/>
  <c r="G1111" i="1"/>
  <c r="G1115" i="1"/>
  <c r="G1119" i="1"/>
  <c r="G1123" i="1"/>
  <c r="G1229" i="1"/>
  <c r="G1230" i="1"/>
  <c r="G1231" i="1"/>
  <c r="G1232" i="1"/>
  <c r="G1233" i="1"/>
  <c r="G1234" i="1"/>
  <c r="G1236" i="1"/>
  <c r="G1237" i="1"/>
  <c r="G1240" i="1"/>
  <c r="G1278" i="1"/>
  <c r="G1302" i="1"/>
  <c r="G1303" i="1"/>
  <c r="G1304" i="1"/>
  <c r="G1305" i="1"/>
  <c r="G1309" i="1"/>
  <c r="G1313" i="1"/>
  <c r="G1317" i="1"/>
  <c r="G1321" i="1"/>
  <c r="G1325" i="1"/>
  <c r="G1329" i="1"/>
  <c r="G1336" i="1"/>
  <c r="G1340" i="1"/>
  <c r="G1344" i="1"/>
  <c r="G1348" i="1"/>
  <c r="G1352" i="1"/>
  <c r="G1356" i="1"/>
  <c r="G1396" i="1"/>
  <c r="G842" i="1"/>
  <c r="G846" i="1"/>
  <c r="G850" i="1"/>
  <c r="G865" i="1"/>
  <c r="G867" i="1"/>
  <c r="G995" i="1"/>
  <c r="G1066" i="1"/>
  <c r="G1070" i="1"/>
  <c r="G1074" i="1"/>
  <c r="G1078" i="1"/>
  <c r="G1082" i="1"/>
  <c r="G908" i="1"/>
  <c r="G912" i="1"/>
  <c r="G916" i="1"/>
  <c r="G920" i="1"/>
  <c r="G978" i="1"/>
  <c r="G982" i="1"/>
  <c r="G986" i="1"/>
  <c r="G990" i="1"/>
  <c r="G1047" i="1"/>
  <c r="G1051" i="1"/>
  <c r="G1055" i="1"/>
  <c r="G1106" i="1"/>
  <c r="G1110" i="1"/>
  <c r="G1114" i="1"/>
  <c r="G1118" i="1"/>
  <c r="G1122" i="1"/>
  <c r="G1277" i="1"/>
  <c r="G1283" i="1"/>
  <c r="G1308" i="1"/>
  <c r="G1312" i="1"/>
  <c r="G1316" i="1"/>
  <c r="G1320" i="1"/>
  <c r="G1324" i="1"/>
  <c r="G1328" i="1"/>
  <c r="G1332" i="1"/>
  <c r="G1335" i="1"/>
  <c r="G1339" i="1"/>
  <c r="G1343" i="1"/>
  <c r="G1347" i="1"/>
  <c r="G1351" i="1"/>
  <c r="G1355" i="1"/>
  <c r="G1395" i="1"/>
  <c r="G843" i="1"/>
  <c r="G847" i="1"/>
  <c r="G851" i="1"/>
  <c r="G1065" i="1"/>
  <c r="G1069" i="1"/>
  <c r="G1073" i="1"/>
  <c r="G1077" i="1"/>
  <c r="G1081" i="1"/>
  <c r="G1574" i="1"/>
  <c r="G1588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48" i="1"/>
  <c r="G1452" i="1"/>
  <c r="G1456" i="1"/>
  <c r="G1460" i="1"/>
  <c r="G1472" i="1"/>
  <c r="G1476" i="1"/>
  <c r="G1480" i="1"/>
  <c r="G1484" i="1"/>
  <c r="G1497" i="1"/>
  <c r="G1573" i="1"/>
  <c r="G1445" i="1"/>
  <c r="G1449" i="1"/>
  <c r="G1453" i="1"/>
  <c r="G1457" i="1"/>
  <c r="G1461" i="1"/>
  <c r="G1572" i="1"/>
  <c r="G1446" i="1"/>
  <c r="G1450" i="1"/>
  <c r="G1454" i="1"/>
  <c r="G1506" i="1"/>
  <c r="G1507" i="1"/>
  <c r="G1508" i="1"/>
  <c r="G1509" i="1"/>
  <c r="G1510" i="1"/>
  <c r="G1511" i="1"/>
  <c r="G1512" i="1"/>
  <c r="G1513" i="1"/>
  <c r="G1514" i="1"/>
  <c r="G1515" i="1"/>
  <c r="G1571" i="1"/>
  <c r="G22" i="2"/>
  <c r="G16" i="2"/>
  <c r="G1580" i="1"/>
  <c r="G1581" i="1"/>
  <c r="G1582" i="1"/>
  <c r="G1583" i="1"/>
  <c r="G1584" i="1"/>
  <c r="G1585" i="1"/>
  <c r="G1586" i="1"/>
  <c r="G1595" i="1"/>
  <c r="G1596" i="1"/>
  <c r="G1597" i="1"/>
  <c r="G1598" i="1"/>
  <c r="G1599" i="1"/>
  <c r="G1632" i="1"/>
  <c r="G1633" i="1"/>
  <c r="G1634" i="1"/>
  <c r="G1635" i="1"/>
  <c r="G6" i="2"/>
  <c r="G10" i="2"/>
  <c r="G8" i="2"/>
  <c r="G15" i="2"/>
  <c r="G18" i="2"/>
  <c r="G12" i="2"/>
  <c r="G31" i="2"/>
  <c r="G20" i="2"/>
  <c r="G14" i="2"/>
  <c r="G34" i="2"/>
  <c r="F758" i="1"/>
  <c r="F757" i="1"/>
  <c r="F755" i="1"/>
  <c r="F754" i="1"/>
  <c r="F752" i="1"/>
  <c r="F751" i="1"/>
  <c r="F750" i="1"/>
  <c r="F749" i="1"/>
  <c r="F748" i="1"/>
  <c r="F747" i="1"/>
  <c r="F745" i="1"/>
  <c r="F743" i="1"/>
  <c r="F741" i="1"/>
  <c r="F740" i="1"/>
  <c r="F739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2" i="1"/>
  <c r="F721" i="1"/>
  <c r="F719" i="1"/>
  <c r="F718" i="1"/>
  <c r="F717" i="1"/>
  <c r="F715" i="1"/>
  <c r="F714" i="1"/>
  <c r="F712" i="1"/>
  <c r="F711" i="1"/>
  <c r="F710" i="1"/>
  <c r="F709" i="1"/>
  <c r="F707" i="1"/>
  <c r="F706" i="1"/>
  <c r="F705" i="1"/>
  <c r="F703" i="1"/>
  <c r="F702" i="1"/>
  <c r="F701" i="1"/>
  <c r="F700" i="1"/>
  <c r="F698" i="1"/>
  <c r="F697" i="1"/>
  <c r="F696" i="1"/>
  <c r="F695" i="1"/>
  <c r="F693" i="1"/>
  <c r="F692" i="1"/>
  <c r="F691" i="1"/>
  <c r="F690" i="1"/>
  <c r="F688" i="1"/>
  <c r="F687" i="1"/>
  <c r="F686" i="1"/>
  <c r="F685" i="1"/>
  <c r="F683" i="1"/>
  <c r="F682" i="1"/>
  <c r="F681" i="1"/>
  <c r="F680" i="1"/>
  <c r="F679" i="1"/>
  <c r="F678" i="1"/>
  <c r="F677" i="1"/>
  <c r="F676" i="1"/>
  <c r="F674" i="1"/>
  <c r="F673" i="1"/>
  <c r="F672" i="1"/>
  <c r="F671" i="1"/>
  <c r="F670" i="1"/>
  <c r="F669" i="1"/>
  <c r="F668" i="1"/>
  <c r="F667" i="1"/>
  <c r="F666" i="1"/>
  <c r="F665" i="1"/>
  <c r="F664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0" i="1"/>
  <c r="F619" i="1"/>
  <c r="F618" i="1"/>
  <c r="F617" i="1"/>
  <c r="F616" i="1"/>
  <c r="F615" i="1"/>
  <c r="F614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4" i="1"/>
  <c r="F453" i="1"/>
  <c r="F452" i="1"/>
  <c r="F451" i="1"/>
  <c r="F450" i="1"/>
  <c r="F449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7" i="1"/>
  <c r="F426" i="1"/>
  <c r="F425" i="1"/>
  <c r="F424" i="1"/>
  <c r="F423" i="1"/>
  <c r="F422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0" i="1"/>
  <c r="F359" i="1"/>
  <c r="F357" i="1"/>
  <c r="F356" i="1"/>
  <c r="F355" i="1"/>
  <c r="F354" i="1"/>
  <c r="F353" i="1"/>
  <c r="F352" i="1"/>
  <c r="F350" i="1"/>
  <c r="F349" i="1"/>
  <c r="F348" i="1"/>
  <c r="F347" i="1"/>
  <c r="F346" i="1"/>
  <c r="F345" i="1"/>
  <c r="F344" i="1"/>
  <c r="F342" i="1"/>
  <c r="F341" i="1"/>
  <c r="F340" i="1"/>
  <c r="F339" i="1"/>
  <c r="F338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0" i="1"/>
  <c r="F309" i="1"/>
  <c r="F308" i="1"/>
  <c r="F307" i="1"/>
  <c r="F306" i="1"/>
  <c r="F304" i="1"/>
  <c r="F302" i="1"/>
  <c r="F300" i="1"/>
  <c r="F299" i="1"/>
  <c r="F297" i="1"/>
  <c r="F296" i="1"/>
  <c r="F294" i="1"/>
  <c r="F293" i="1"/>
  <c r="F292" i="1"/>
  <c r="F291" i="1"/>
  <c r="F290" i="1"/>
  <c r="F289" i="1"/>
  <c r="F288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0" i="1"/>
  <c r="F269" i="1"/>
  <c r="F268" i="1"/>
  <c r="F267" i="1"/>
  <c r="F266" i="1"/>
  <c r="F265" i="1"/>
  <c r="F264" i="1"/>
  <c r="F263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4" i="1"/>
  <c r="F223" i="1"/>
  <c r="F221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7" i="1"/>
  <c r="F196" i="1"/>
  <c r="F195" i="1"/>
  <c r="F194" i="1"/>
  <c r="F193" i="1"/>
  <c r="F192" i="1"/>
  <c r="F191" i="1"/>
  <c r="F190" i="1"/>
  <c r="F189" i="1"/>
  <c r="F187" i="1"/>
  <c r="F186" i="1"/>
  <c r="F185" i="1"/>
  <c r="F184" i="1"/>
  <c r="F182" i="1"/>
  <c r="F181" i="1"/>
  <c r="F180" i="1"/>
  <c r="F179" i="1"/>
  <c r="F178" i="1"/>
  <c r="F177" i="1"/>
  <c r="F175" i="1"/>
  <c r="F174" i="1"/>
  <c r="F173" i="1"/>
  <c r="F172" i="1"/>
  <c r="F171" i="1"/>
  <c r="F170" i="1"/>
  <c r="F168" i="1"/>
  <c r="F167" i="1"/>
  <c r="F166" i="1"/>
  <c r="F165" i="1"/>
  <c r="F164" i="1"/>
  <c r="F163" i="1"/>
  <c r="F162" i="1"/>
  <c r="F160" i="1"/>
  <c r="F159" i="1"/>
  <c r="F158" i="1"/>
  <c r="F157" i="1"/>
  <c r="F156" i="1"/>
  <c r="F155" i="1"/>
  <c r="F154" i="1"/>
  <c r="F153" i="1"/>
  <c r="F152" i="1"/>
  <c r="F151" i="1"/>
  <c r="F150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1" i="1"/>
  <c r="F110" i="1"/>
  <c r="F109" i="1"/>
  <c r="F107" i="1"/>
  <c r="F106" i="1"/>
  <c r="F105" i="1"/>
  <c r="F104" i="1"/>
  <c r="F103" i="1"/>
  <c r="F102" i="1"/>
  <c r="F100" i="1"/>
  <c r="F99" i="1"/>
  <c r="F98" i="1"/>
  <c r="F97" i="1"/>
  <c r="F96" i="1"/>
  <c r="F95" i="1"/>
  <c r="F93" i="1"/>
  <c r="F92" i="1"/>
  <c r="F91" i="1"/>
  <c r="F89" i="1"/>
  <c r="F88" i="1"/>
  <c r="F87" i="1"/>
  <c r="F86" i="1"/>
  <c r="F85" i="1"/>
  <c r="F84" i="1"/>
  <c r="F82" i="1"/>
  <c r="F81" i="1"/>
  <c r="F80" i="1"/>
  <c r="F79" i="1"/>
  <c r="F77" i="1"/>
  <c r="F76" i="1"/>
  <c r="F75" i="1"/>
  <c r="F73" i="1"/>
  <c r="F72" i="1"/>
  <c r="F71" i="1"/>
  <c r="F70" i="1"/>
  <c r="F69" i="1"/>
  <c r="F68" i="1"/>
  <c r="F66" i="1"/>
  <c r="F65" i="1"/>
  <c r="F64" i="1"/>
  <c r="F63" i="1"/>
  <c r="F62" i="1"/>
  <c r="F61" i="1"/>
  <c r="F59" i="1"/>
  <c r="F58" i="1"/>
  <c r="F57" i="1"/>
  <c r="F56" i="1"/>
  <c r="F55" i="1"/>
  <c r="F53" i="1"/>
  <c r="F52" i="1"/>
  <c r="F51" i="1"/>
  <c r="F49" i="1"/>
  <c r="F48" i="1"/>
  <c r="F47" i="1"/>
  <c r="F46" i="1"/>
  <c r="F45" i="1"/>
  <c r="F44" i="1"/>
  <c r="F43" i="1"/>
  <c r="F42" i="1"/>
  <c r="F40" i="1"/>
  <c r="F39" i="1"/>
  <c r="F38" i="1"/>
  <c r="F37" i="1"/>
  <c r="F36" i="1"/>
  <c r="F35" i="1"/>
  <c r="F34" i="1"/>
  <c r="F32" i="1"/>
  <c r="F30" i="1"/>
  <c r="F29" i="1"/>
  <c r="F28" i="1"/>
  <c r="F27" i="1"/>
  <c r="F26" i="1"/>
  <c r="F25" i="1"/>
  <c r="F24" i="1"/>
  <c r="F23" i="1"/>
  <c r="F21" i="1"/>
  <c r="F20" i="1"/>
  <c r="F19" i="1"/>
  <c r="F18" i="1"/>
  <c r="F17" i="1"/>
  <c r="F16" i="1"/>
  <c r="F15" i="1"/>
  <c r="F14" i="1"/>
  <c r="F13" i="1"/>
  <c r="F12" i="1"/>
  <c r="F11" i="1"/>
  <c r="F10" i="1"/>
  <c r="F8" i="1"/>
  <c r="F7" i="1"/>
  <c r="F6" i="1"/>
  <c r="F5" i="1"/>
  <c r="F4" i="1"/>
  <c r="F3" i="1"/>
  <c r="G1239" i="1" l="1"/>
  <c r="G1272" i="1"/>
  <c r="G1496" i="1"/>
  <c r="G760" i="1"/>
  <c r="G35" i="1"/>
  <c r="G37" i="1"/>
  <c r="G38" i="1"/>
  <c r="G39" i="1"/>
  <c r="G61" i="1"/>
  <c r="G63" i="1"/>
  <c r="G64" i="1"/>
  <c r="G65" i="1"/>
  <c r="G75" i="1"/>
  <c r="G507" i="1"/>
  <c r="G615" i="1"/>
  <c r="G616" i="1"/>
  <c r="G617" i="1"/>
  <c r="G685" i="1"/>
  <c r="G24" i="1"/>
  <c r="G25" i="1"/>
  <c r="G26" i="1"/>
  <c r="G180" i="1"/>
  <c r="G182" i="1"/>
  <c r="G221" i="1"/>
  <c r="G308" i="1"/>
  <c r="G312" i="1"/>
  <c r="G106" i="1"/>
  <c r="G427" i="1"/>
  <c r="G365" i="1"/>
  <c r="G84" i="1"/>
  <c r="G369" i="1"/>
  <c r="G373" i="1"/>
  <c r="G687" i="1"/>
  <c r="G688" i="1"/>
  <c r="G503" i="1"/>
  <c r="G757" i="1"/>
  <c r="G102" i="1"/>
  <c r="G110" i="1"/>
  <c r="G297" i="1"/>
  <c r="G352" i="1"/>
  <c r="G356" i="1"/>
  <c r="G422" i="1"/>
  <c r="G423" i="1"/>
  <c r="G513" i="1"/>
  <c r="G340" i="1"/>
  <c r="G401" i="1"/>
  <c r="G327" i="1"/>
  <c r="G405" i="1"/>
  <c r="G449" i="1"/>
  <c r="G509" i="1"/>
  <c r="G88" i="1"/>
  <c r="G453" i="1"/>
  <c r="G393" i="1"/>
  <c r="G77" i="1"/>
  <c r="G95" i="1"/>
  <c r="G124" i="1"/>
  <c r="G125" i="1"/>
  <c r="G178" i="1"/>
  <c r="G179" i="1"/>
  <c r="G310" i="1"/>
  <c r="G311" i="1"/>
  <c r="G354" i="1"/>
  <c r="G355" i="1"/>
  <c r="G367" i="1"/>
  <c r="G368" i="1"/>
  <c r="G375" i="1"/>
  <c r="G502" i="1"/>
  <c r="G34" i="1"/>
  <c r="G86" i="1"/>
  <c r="G109" i="1"/>
  <c r="G296" i="1"/>
  <c r="G323" i="1"/>
  <c r="G397" i="1"/>
  <c r="G425" i="1"/>
  <c r="G426" i="1"/>
  <c r="G619" i="1"/>
  <c r="G620" i="1"/>
  <c r="G306" i="1"/>
  <c r="G307" i="1"/>
  <c r="G363" i="1"/>
  <c r="G364" i="1"/>
  <c r="G371" i="1"/>
  <c r="G372" i="1"/>
  <c r="G505" i="1"/>
  <c r="G506" i="1"/>
  <c r="G752" i="1"/>
  <c r="G322" i="1"/>
  <c r="G324" i="1"/>
  <c r="G396" i="1"/>
  <c r="G398" i="1"/>
  <c r="G4" i="1"/>
  <c r="G5" i="1"/>
  <c r="G122" i="1"/>
  <c r="G302" i="1"/>
  <c r="G320" i="1"/>
  <c r="G392" i="1"/>
  <c r="G394" i="1"/>
  <c r="G452" i="1"/>
  <c r="G454" i="1"/>
  <c r="G512" i="1"/>
  <c r="G514" i="1"/>
  <c r="G87" i="1"/>
  <c r="G89" i="1"/>
  <c r="G342" i="1"/>
  <c r="G404" i="1"/>
  <c r="G450" i="1"/>
  <c r="G510" i="1"/>
  <c r="G76" i="1"/>
  <c r="G163" i="1"/>
  <c r="G189" i="1"/>
  <c r="G326" i="1"/>
  <c r="G328" i="1"/>
  <c r="G339" i="1"/>
  <c r="G341" i="1"/>
  <c r="G400" i="1"/>
  <c r="G402" i="1"/>
  <c r="G3" i="1"/>
  <c r="G6" i="1"/>
  <c r="G99" i="1"/>
  <c r="G162" i="1"/>
  <c r="G190" i="1"/>
  <c r="G321" i="1"/>
  <c r="G325" i="1"/>
  <c r="G395" i="1"/>
  <c r="G399" i="1"/>
  <c r="G403" i="1"/>
  <c r="G451" i="1"/>
  <c r="G511" i="1"/>
  <c r="G23" i="1"/>
  <c r="G36" i="1"/>
  <c r="G40" i="1"/>
  <c r="G62" i="1"/>
  <c r="G66" i="1"/>
  <c r="G85" i="1"/>
  <c r="G105" i="1"/>
  <c r="G111" i="1"/>
  <c r="G120" i="1"/>
  <c r="G165" i="1"/>
  <c r="G167" i="1"/>
  <c r="G177" i="1"/>
  <c r="G181" i="1"/>
  <c r="G309" i="1"/>
  <c r="G313" i="1"/>
  <c r="G353" i="1"/>
  <c r="G357" i="1"/>
  <c r="G362" i="1"/>
  <c r="G366" i="1"/>
  <c r="G370" i="1"/>
  <c r="G374" i="1"/>
  <c r="G424" i="1"/>
  <c r="G504" i="1"/>
  <c r="G508" i="1"/>
  <c r="G614" i="1"/>
  <c r="G618" i="1"/>
  <c r="G686" i="1"/>
  <c r="G748" i="1"/>
  <c r="G750" i="1"/>
  <c r="G319" i="1"/>
  <c r="G104" i="1"/>
  <c r="G164" i="1"/>
  <c r="G166" i="1"/>
  <c r="G747" i="1"/>
  <c r="G749" i="1"/>
  <c r="G17" i="1"/>
  <c r="G21" i="1"/>
  <c r="G42" i="1"/>
  <c r="G43" i="1"/>
  <c r="G44" i="1"/>
  <c r="G45" i="1"/>
  <c r="G68" i="1"/>
  <c r="G69" i="1"/>
  <c r="G70" i="1"/>
  <c r="G71" i="1"/>
  <c r="G72" i="1"/>
  <c r="G92" i="1"/>
  <c r="G113" i="1"/>
  <c r="G117" i="1"/>
  <c r="G118" i="1"/>
  <c r="G119" i="1"/>
  <c r="G123" i="1"/>
  <c r="G8" i="1"/>
  <c r="G10" i="1"/>
  <c r="G11" i="1"/>
  <c r="G12" i="1"/>
  <c r="G13" i="1"/>
  <c r="G14" i="1"/>
  <c r="G15" i="1"/>
  <c r="G16" i="1"/>
  <c r="G20" i="1"/>
  <c r="G79" i="1"/>
  <c r="G80" i="1"/>
  <c r="G81" i="1"/>
  <c r="G82" i="1"/>
  <c r="G7" i="1"/>
  <c r="G19" i="1"/>
  <c r="G115" i="1"/>
  <c r="G121" i="1"/>
  <c r="G18" i="1"/>
  <c r="G73" i="1"/>
  <c r="G128" i="1"/>
  <c r="G132" i="1"/>
  <c r="G136" i="1"/>
  <c r="G140" i="1"/>
  <c r="G144" i="1"/>
  <c r="G148" i="1"/>
  <c r="G153" i="1"/>
  <c r="G157" i="1"/>
  <c r="G187" i="1"/>
  <c r="G193" i="1"/>
  <c r="G197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4" i="1"/>
  <c r="G226" i="1"/>
  <c r="G230" i="1"/>
  <c r="G234" i="1"/>
  <c r="G238" i="1"/>
  <c r="G300" i="1"/>
  <c r="G344" i="1"/>
  <c r="G345" i="1"/>
  <c r="G346" i="1"/>
  <c r="G347" i="1"/>
  <c r="G348" i="1"/>
  <c r="G349" i="1"/>
  <c r="G350" i="1"/>
  <c r="G380" i="1"/>
  <c r="G384" i="1"/>
  <c r="G388" i="1"/>
  <c r="G430" i="1"/>
  <c r="G434" i="1"/>
  <c r="G438" i="1"/>
  <c r="G442" i="1"/>
  <c r="G446" i="1"/>
  <c r="G482" i="1"/>
  <c r="G486" i="1"/>
  <c r="G490" i="1"/>
  <c r="G494" i="1"/>
  <c r="G498" i="1"/>
  <c r="G535" i="1"/>
  <c r="G539" i="1"/>
  <c r="G543" i="1"/>
  <c r="G547" i="1"/>
  <c r="G551" i="1"/>
  <c r="G555" i="1"/>
  <c r="G559" i="1"/>
  <c r="G563" i="1"/>
  <c r="G569" i="1"/>
  <c r="G573" i="1"/>
  <c r="G577" i="1"/>
  <c r="G581" i="1"/>
  <c r="G585" i="1"/>
  <c r="G589" i="1"/>
  <c r="G624" i="1"/>
  <c r="G628" i="1"/>
  <c r="G632" i="1"/>
  <c r="G636" i="1"/>
  <c r="G640" i="1"/>
  <c r="G644" i="1"/>
  <c r="G648" i="1"/>
  <c r="G652" i="1"/>
  <c r="G656" i="1"/>
  <c r="G660" i="1"/>
  <c r="G666" i="1"/>
  <c r="G670" i="1"/>
  <c r="G674" i="1"/>
  <c r="G676" i="1"/>
  <c r="G677" i="1"/>
  <c r="G678" i="1"/>
  <c r="G679" i="1"/>
  <c r="G680" i="1"/>
  <c r="G681" i="1"/>
  <c r="G682" i="1"/>
  <c r="G683" i="1"/>
  <c r="G692" i="1"/>
  <c r="G755" i="1"/>
  <c r="G96" i="1"/>
  <c r="G100" i="1"/>
  <c r="G103" i="1"/>
  <c r="G107" i="1"/>
  <c r="G127" i="1"/>
  <c r="G131" i="1"/>
  <c r="G135" i="1"/>
  <c r="G139" i="1"/>
  <c r="G143" i="1"/>
  <c r="G147" i="1"/>
  <c r="G152" i="1"/>
  <c r="G156" i="1"/>
  <c r="G160" i="1"/>
  <c r="G186" i="1"/>
  <c r="G192" i="1"/>
  <c r="G196" i="1"/>
  <c r="G223" i="1"/>
  <c r="G229" i="1"/>
  <c r="G233" i="1"/>
  <c r="G237" i="1"/>
  <c r="G288" i="1"/>
  <c r="G289" i="1"/>
  <c r="G290" i="1"/>
  <c r="G291" i="1"/>
  <c r="G292" i="1"/>
  <c r="G293" i="1"/>
  <c r="G294" i="1"/>
  <c r="G299" i="1"/>
  <c r="G379" i="1"/>
  <c r="G383" i="1"/>
  <c r="G387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9" i="1"/>
  <c r="G433" i="1"/>
  <c r="G437" i="1"/>
  <c r="G441" i="1"/>
  <c r="G445" i="1"/>
  <c r="G481" i="1"/>
  <c r="G485" i="1"/>
  <c r="G489" i="1"/>
  <c r="G493" i="1"/>
  <c r="G497" i="1"/>
  <c r="G534" i="1"/>
  <c r="G538" i="1"/>
  <c r="G542" i="1"/>
  <c r="G546" i="1"/>
  <c r="G550" i="1"/>
  <c r="G554" i="1"/>
  <c r="G558" i="1"/>
  <c r="G562" i="1"/>
  <c r="G568" i="1"/>
  <c r="G572" i="1"/>
  <c r="G576" i="1"/>
  <c r="G580" i="1"/>
  <c r="G584" i="1"/>
  <c r="G588" i="1"/>
  <c r="G623" i="1"/>
  <c r="G627" i="1"/>
  <c r="G631" i="1"/>
  <c r="G635" i="1"/>
  <c r="G639" i="1"/>
  <c r="G643" i="1"/>
  <c r="G647" i="1"/>
  <c r="G651" i="1"/>
  <c r="G655" i="1"/>
  <c r="G659" i="1"/>
  <c r="G665" i="1"/>
  <c r="G669" i="1"/>
  <c r="G673" i="1"/>
  <c r="G691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9" i="1"/>
  <c r="G740" i="1"/>
  <c r="G741" i="1"/>
  <c r="G743" i="1"/>
  <c r="G754" i="1"/>
  <c r="G97" i="1"/>
  <c r="G130" i="1"/>
  <c r="G134" i="1"/>
  <c r="G138" i="1"/>
  <c r="G142" i="1"/>
  <c r="G146" i="1"/>
  <c r="G151" i="1"/>
  <c r="G155" i="1"/>
  <c r="G159" i="1"/>
  <c r="G185" i="1"/>
  <c r="G191" i="1"/>
  <c r="G195" i="1"/>
  <c r="G228" i="1"/>
  <c r="G232" i="1"/>
  <c r="G236" i="1"/>
  <c r="G240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304" i="1"/>
  <c r="G378" i="1"/>
  <c r="G382" i="1"/>
  <c r="G386" i="1"/>
  <c r="G390" i="1"/>
  <c r="G432" i="1"/>
  <c r="G436" i="1"/>
  <c r="G440" i="1"/>
  <c r="G444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4" i="1"/>
  <c r="G488" i="1"/>
  <c r="G492" i="1"/>
  <c r="G496" i="1"/>
  <c r="G500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7" i="1"/>
  <c r="G541" i="1"/>
  <c r="G545" i="1"/>
  <c r="G549" i="1"/>
  <c r="G553" i="1"/>
  <c r="G557" i="1"/>
  <c r="G561" i="1"/>
  <c r="G567" i="1"/>
  <c r="G571" i="1"/>
  <c r="G575" i="1"/>
  <c r="G579" i="1"/>
  <c r="G583" i="1"/>
  <c r="G587" i="1"/>
  <c r="G622" i="1"/>
  <c r="G626" i="1"/>
  <c r="G630" i="1"/>
  <c r="G634" i="1"/>
  <c r="G638" i="1"/>
  <c r="G642" i="1"/>
  <c r="G646" i="1"/>
  <c r="G650" i="1"/>
  <c r="G654" i="1"/>
  <c r="G658" i="1"/>
  <c r="G662" i="1"/>
  <c r="G664" i="1"/>
  <c r="G668" i="1"/>
  <c r="G672" i="1"/>
  <c r="G690" i="1"/>
  <c r="G91" i="1"/>
  <c r="G93" i="1"/>
  <c r="G98" i="1"/>
  <c r="G114" i="1"/>
  <c r="G116" i="1"/>
  <c r="G129" i="1"/>
  <c r="G133" i="1"/>
  <c r="G137" i="1"/>
  <c r="G141" i="1"/>
  <c r="G145" i="1"/>
  <c r="G150" i="1"/>
  <c r="G154" i="1"/>
  <c r="G158" i="1"/>
  <c r="G168" i="1"/>
  <c r="G170" i="1"/>
  <c r="G171" i="1"/>
  <c r="G172" i="1"/>
  <c r="G173" i="1"/>
  <c r="G174" i="1"/>
  <c r="G175" i="1"/>
  <c r="G184" i="1"/>
  <c r="G194" i="1"/>
  <c r="G227" i="1"/>
  <c r="G231" i="1"/>
  <c r="G235" i="1"/>
  <c r="G239" i="1"/>
  <c r="G360" i="1"/>
  <c r="G377" i="1"/>
  <c r="G381" i="1"/>
  <c r="G385" i="1"/>
  <c r="G389" i="1"/>
  <c r="G431" i="1"/>
  <c r="G435" i="1"/>
  <c r="G439" i="1"/>
  <c r="G443" i="1"/>
  <c r="G447" i="1"/>
  <c r="G483" i="1"/>
  <c r="G487" i="1"/>
  <c r="G491" i="1"/>
  <c r="G495" i="1"/>
  <c r="G499" i="1"/>
  <c r="G536" i="1"/>
  <c r="G540" i="1"/>
  <c r="G544" i="1"/>
  <c r="G548" i="1"/>
  <c r="G552" i="1"/>
  <c r="G556" i="1"/>
  <c r="G560" i="1"/>
  <c r="G564" i="1"/>
  <c r="G566" i="1"/>
  <c r="G570" i="1"/>
  <c r="G574" i="1"/>
  <c r="G578" i="1"/>
  <c r="G582" i="1"/>
  <c r="G586" i="1"/>
  <c r="G590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25" i="1"/>
  <c r="G629" i="1"/>
  <c r="G633" i="1"/>
  <c r="G637" i="1"/>
  <c r="G641" i="1"/>
  <c r="G645" i="1"/>
  <c r="G649" i="1"/>
  <c r="G653" i="1"/>
  <c r="G657" i="1"/>
  <c r="G661" i="1"/>
  <c r="G667" i="1"/>
  <c r="G671" i="1"/>
  <c r="G693" i="1"/>
  <c r="G751" i="1"/>
  <c r="G758" i="1"/>
  <c r="G745" i="1"/>
  <c r="G759" i="1"/>
  <c r="G709" i="1" l="1"/>
  <c r="G697" i="1"/>
  <c r="G705" i="1"/>
  <c r="G333" i="1"/>
  <c r="G722" i="1"/>
  <c r="G718" i="1"/>
  <c r="G695" i="1"/>
  <c r="G717" i="1"/>
  <c r="G332" i="1"/>
  <c r="G712" i="1"/>
  <c r="G700" i="1"/>
  <c r="G707" i="1"/>
  <c r="G721" i="1"/>
  <c r="G702" i="1"/>
  <c r="G714" i="1"/>
  <c r="G331" i="1"/>
  <c r="G706" i="1"/>
  <c r="G711" i="1"/>
  <c r="G701" i="1"/>
  <c r="G330" i="1"/>
  <c r="G696" i="1"/>
  <c r="G314" i="1"/>
  <c r="G334" i="1"/>
  <c r="G715" i="1"/>
  <c r="G336" i="1"/>
  <c r="G719" i="1"/>
  <c r="G338" i="1"/>
  <c r="G316" i="1"/>
  <c r="G318" i="1"/>
  <c r="G698" i="1"/>
  <c r="G315" i="1"/>
  <c r="G710" i="1"/>
  <c r="G335" i="1"/>
  <c r="G703" i="1"/>
  <c r="G329" i="1"/>
</calcChain>
</file>

<file path=xl/sharedStrings.xml><?xml version="1.0" encoding="utf-8"?>
<sst xmlns="http://schemas.openxmlformats.org/spreadsheetml/2006/main" count="17837" uniqueCount="5501">
  <si>
    <t>753-211-034</t>
  </si>
  <si>
    <t>Elektro T-kus redukovaný d 110-90</t>
  </si>
  <si>
    <t>Elektro T-kus redukovaný d 125-90</t>
  </si>
  <si>
    <t>753-211-035</t>
  </si>
  <si>
    <t>753-901-845</t>
  </si>
  <si>
    <t>Elektroredukce d 225-200</t>
  </si>
  <si>
    <t>753-901-842</t>
  </si>
  <si>
    <t>Elektroredukce d 250-225</t>
  </si>
  <si>
    <t>Elektrotvarovka sedlová /syst. Saturn/ d 400/90</t>
  </si>
  <si>
    <t>Elektrotvarovka sedlová /syst. Saturn/ d 400/110</t>
  </si>
  <si>
    <t>Elektrotvarovka sedlová /syst. Saturn/ d 400/125</t>
  </si>
  <si>
    <t>193-135-339</t>
  </si>
  <si>
    <t>193-135-340</t>
  </si>
  <si>
    <t>193-135-341</t>
  </si>
  <si>
    <t>Elektrotvarovka sedlová /syst. Saturn/ d 450/90</t>
  </si>
  <si>
    <t>Elektrotvarovka sedlová /syst. Saturn/ d 450/110</t>
  </si>
  <si>
    <t>Elektrotvarovka sedlová /syst. Saturn/ d 450/125</t>
  </si>
  <si>
    <t>193-135-202</t>
  </si>
  <si>
    <t>193-135-212</t>
  </si>
  <si>
    <t>193-135-214</t>
  </si>
  <si>
    <t>193-135-222</t>
  </si>
  <si>
    <t>193-135-224</t>
  </si>
  <si>
    <t>193-135-232</t>
  </si>
  <si>
    <t>193-135-234</t>
  </si>
  <si>
    <t>193-135-242</t>
  </si>
  <si>
    <t>193-135-244</t>
  </si>
  <si>
    <t>193-135-252</t>
  </si>
  <si>
    <t>193-135-254</t>
  </si>
  <si>
    <t>193-135-262</t>
  </si>
  <si>
    <t>193-135-264</t>
  </si>
  <si>
    <t>193-135-272</t>
  </si>
  <si>
    <t>193-135-274</t>
  </si>
  <si>
    <t>193-135-282</t>
  </si>
  <si>
    <t>193-135-284</t>
  </si>
  <si>
    <t>193-135-294</t>
  </si>
  <si>
    <t>193-135-304</t>
  </si>
  <si>
    <t>193-281-617</t>
  </si>
  <si>
    <t>Vložka  PE pro elektrosedla základní, d 63 - vnitřní závit 1/2"</t>
  </si>
  <si>
    <t>Navrt. T-kus odbočkový - kit d 315/355-32</t>
  </si>
  <si>
    <t>Navrt. T-kus odbočkový - kit d 315/355-40</t>
  </si>
  <si>
    <t>Navrt. T-kus odbočkový - kit d 315/355-50</t>
  </si>
  <si>
    <t>753-201-022</t>
  </si>
  <si>
    <t>T-kus 90°, red. /SDR 11/ d 63-32</t>
  </si>
  <si>
    <t>T-kus 90°, red. /SDR 11/ d 63-40</t>
  </si>
  <si>
    <t>753-201-026</t>
  </si>
  <si>
    <t>753-251-010</t>
  </si>
  <si>
    <t>T - kus 45° /SDR 11/ d 50</t>
  </si>
  <si>
    <t>753-901-068</t>
  </si>
  <si>
    <t>Redukce /SDR 11/d 250-180</t>
  </si>
  <si>
    <t>Víčko /SDR 11/ d 280</t>
  </si>
  <si>
    <t>753-960-810</t>
  </si>
  <si>
    <t>Víčko /SDR 17/ d 50</t>
  </si>
  <si>
    <t>Otočná příruba PP-ST  d 450 / DN 450</t>
  </si>
  <si>
    <t>Otočná příruba PP-ST  d 560 / DN 600</t>
  </si>
  <si>
    <t>Otočná příruba PP-ST  d 500 / DN 500</t>
  </si>
  <si>
    <t>Otočná příruba PP-ST  d 450 / DN 500</t>
  </si>
  <si>
    <t>709-305-673</t>
  </si>
  <si>
    <t>WAGA M/J 3007 Plus EPDM těs.- spojka   DN 475</t>
  </si>
  <si>
    <t>709-405-689</t>
  </si>
  <si>
    <t>WAGA M/J 3107 Plus EPDM těs.- spojka redukovaná  DN 400 x 300</t>
  </si>
  <si>
    <t>709-405-697</t>
  </si>
  <si>
    <t>WAGA M/J 3107 Plus EPDM těs.spojka redukovaná  DN 600 x 550</t>
  </si>
  <si>
    <t>709-455-690</t>
  </si>
  <si>
    <t>709-455-688</t>
  </si>
  <si>
    <t>WAGA M/J 3157 Plus EPDM těs.- spojka red. s přírubou DN 425 x 400/PN 16/PN 10</t>
  </si>
  <si>
    <t>709-597-682</t>
  </si>
  <si>
    <t>709-597-678</t>
  </si>
  <si>
    <t>709-597-683</t>
  </si>
  <si>
    <t>709-597-679</t>
  </si>
  <si>
    <t>709-597-680</t>
  </si>
  <si>
    <t>709-597-681</t>
  </si>
  <si>
    <t>WAGA M/J těs. kroužek Uni/Fiks s Uni/Fiksers EPDM těs. DN 425</t>
  </si>
  <si>
    <t>WAGA M/J těs. kroužek Uni/Fiks s Uni/Fiksers EPDM těs. DN 450</t>
  </si>
  <si>
    <t>WAGA M/J těs. kroužek Uni/Fiks s Uni/Fiksers EPDM těs. DN 475</t>
  </si>
  <si>
    <t>WAGA M/J těs. kroužek Uni/Fiks s Uni/Fiksers EPDM těs. DN 500</t>
  </si>
  <si>
    <t>WAGA M/J těs. kroužek Uni/Fiks s Uni/Fiksers EPDM těs. DN 550</t>
  </si>
  <si>
    <t>WAGA M/J těs. kroužek Uni/Fiks s Uni/Fiksers EPDM těs. DN 600</t>
  </si>
  <si>
    <t>709-597-288</t>
  </si>
  <si>
    <t>709-597-289</t>
  </si>
  <si>
    <t>709-597-284</t>
  </si>
  <si>
    <t>709-597-285</t>
  </si>
  <si>
    <t>709-597-286</t>
  </si>
  <si>
    <t>709-597-287</t>
  </si>
  <si>
    <t>WAGA M/J fixační vložky Uni/Fikser sada DN 425</t>
  </si>
  <si>
    <t>WAGA M/J fixační vložky Uni/Fikser sada DN 450</t>
  </si>
  <si>
    <t>WAGA M/J fixační vložky Uni/Fikser sada DN 475</t>
  </si>
  <si>
    <t>WAGA M/J fixační vložky Uni/Fikser sada DN 500</t>
  </si>
  <si>
    <t>WAGA M/J fixační vložky Uni/Fikser sada DN 550</t>
  </si>
  <si>
    <t>WAGA M/J fixační vložky Uni/Fikser sada DN 600</t>
  </si>
  <si>
    <t>700-618-960</t>
  </si>
  <si>
    <t>700-618-961</t>
  </si>
  <si>
    <t>700-618-962</t>
  </si>
  <si>
    <t>WAGA M/J 3000 set šroubů A2 DN 425-500</t>
  </si>
  <si>
    <t>WAGA M/J 3000 set šroubů A2 DN 550</t>
  </si>
  <si>
    <t>WAGA M/J 3000 set šroubů A2 DN 600</t>
  </si>
  <si>
    <t>700-618-933</t>
  </si>
  <si>
    <t>700-618-934</t>
  </si>
  <si>
    <t>700-618-935</t>
  </si>
  <si>
    <t>WAGA M/J 3000 set šroubů A4 DN 425-500</t>
  </si>
  <si>
    <t>WAGA M/J 3000 set šroubů A4 DN 550</t>
  </si>
  <si>
    <t>WAGA M/J 3000 set šroubů A4 DN 600</t>
  </si>
  <si>
    <t>709-305-642</t>
  </si>
  <si>
    <t>WAGA M/J 3007 Plus EPDM těs.- spojka   DN 425</t>
  </si>
  <si>
    <t>d 432 - 464 / DN 425</t>
  </si>
  <si>
    <t>d 481 - 513 / DN 475</t>
  </si>
  <si>
    <t>d 392-433 x 315-356 / DN 400x300</t>
  </si>
  <si>
    <t>d 550-600 x 548-580 / DN 600x550</t>
  </si>
  <si>
    <t>d 432-464 / DN 425 x 400</t>
  </si>
  <si>
    <t>Litina /PN 16/PN 10</t>
  </si>
  <si>
    <t>d 481 - 513 / DN 475 x 400</t>
  </si>
  <si>
    <t>d 432-464 / DN 425</t>
  </si>
  <si>
    <t>DN 425-500 / M20</t>
  </si>
  <si>
    <t>DN 550 / M20</t>
  </si>
  <si>
    <t>DN 600 / M20</t>
  </si>
  <si>
    <t>160-050-520</t>
  </si>
  <si>
    <t>Zemní souprava teleskopická Rd 0,7-0,85 m, krytí 0,75-1,0 m, L 0,44-0,7 m</t>
  </si>
  <si>
    <t>Rd  0,75 - 1,05 m</t>
  </si>
  <si>
    <t>L 0,44 - 0,70 m</t>
  </si>
  <si>
    <t>160-050-521</t>
  </si>
  <si>
    <t>Zemní souprava teleskopická Rd 0,95-1,5 m, krytí 1,0-1,5 m, L 0,73-1,29 m</t>
  </si>
  <si>
    <t>RD 1,00 - 1,50 m</t>
  </si>
  <si>
    <t>L 0,73 - 1,29 m</t>
  </si>
  <si>
    <t>160-050-522</t>
  </si>
  <si>
    <t>Zemní souprava teleskopická Rd 1,15-1,8 m, krytí 1,3-1,9 m, L 0,89-1,59 m</t>
  </si>
  <si>
    <t>RD 1,30 - 1,90 m</t>
  </si>
  <si>
    <t>L 0,89 - 1,59 m</t>
  </si>
  <si>
    <t>160-050-523</t>
  </si>
  <si>
    <t>na poptávku</t>
  </si>
  <si>
    <t>Ostatní dimenze na poptávku</t>
  </si>
  <si>
    <t>pro d 500-2000/315 i 500</t>
  </si>
  <si>
    <t>pro odbočky d 160 a 225</t>
  </si>
  <si>
    <t>Montážní sada Topload - viz nářadí</t>
  </si>
  <si>
    <t>Obj. č.</t>
  </si>
  <si>
    <t>Popis</t>
  </si>
  <si>
    <t>Rozměr</t>
  </si>
  <si>
    <t>Materiál</t>
  </si>
  <si>
    <t>RABAT SKUP.</t>
  </si>
  <si>
    <t>Ceníková cena</t>
  </si>
  <si>
    <t>Sleva</t>
  </si>
  <si>
    <t>Cena po slevě</t>
  </si>
  <si>
    <t>Ostatní nářadní na poptávku</t>
  </si>
  <si>
    <t>Poř.</t>
  </si>
  <si>
    <t>Typ zboží</t>
  </si>
  <si>
    <t>Skupina</t>
  </si>
  <si>
    <t>Všechny elektrotvarovky, tvarovky na tupo, těsnění, příruby, zemní soupravy, PE kulové kohouty, svěrné tvarovky iJOINT, vybrané doplňky</t>
  </si>
  <si>
    <t>Zemní přechodky PE - OCEL</t>
  </si>
  <si>
    <t>WAGA - litinové opravné spojky</t>
  </si>
  <si>
    <t xml:space="preserve">V případě výrazné změny cen surovin nebo výkyvu směnného kurzu koruny k euru si vyhrazujeme právo </t>
  </si>
  <si>
    <t>upravit katalogové ceny výrobků.</t>
  </si>
  <si>
    <t>Svářečky a nářadí</t>
  </si>
  <si>
    <t>SD</t>
  </si>
  <si>
    <t>S</t>
  </si>
  <si>
    <t>O</t>
  </si>
  <si>
    <t xml:space="preserve"> S </t>
  </si>
  <si>
    <t>Z</t>
  </si>
  <si>
    <t>193-131-967</t>
  </si>
  <si>
    <t>Navrt. T-kus odbočkový /nový monoblok/ d 110-63</t>
  </si>
  <si>
    <t>193-131-972</t>
  </si>
  <si>
    <t>Navrt. T-kus odbočkový /nový monoblok/ d 125-20</t>
  </si>
  <si>
    <t>193-131-973</t>
  </si>
  <si>
    <t>Navrt. T-kus odbočkový /nový monoblok/ d 125-25</t>
  </si>
  <si>
    <t>Navrt. T-kus odbočkový - kit d 90-50</t>
  </si>
  <si>
    <t>193-132-457</t>
  </si>
  <si>
    <t>Navrt. T-kus odbočkový - kit d 90-63</t>
  </si>
  <si>
    <t>193-132-462</t>
  </si>
  <si>
    <t>Navrt. T-kus odbočkový - kit d 110-20</t>
  </si>
  <si>
    <t>193-132-463</t>
  </si>
  <si>
    <t>Navrt. T-kus odbočkový - kit d 110-25</t>
  </si>
  <si>
    <t>193-132-464</t>
  </si>
  <si>
    <t>Navrt. T-kus odbočkový - kit d 110-32</t>
  </si>
  <si>
    <t>193-132-465</t>
  </si>
  <si>
    <t>Navrt. T-kus odbočkový - kit d 110-40</t>
  </si>
  <si>
    <t>193-132-466</t>
  </si>
  <si>
    <t>Navrt. T-kus odbočkový - kit d 110-50</t>
  </si>
  <si>
    <t>d 110-50</t>
  </si>
  <si>
    <t>193-132-467</t>
  </si>
  <si>
    <t>Navrt. T-kus odbočkový - kit d 110-63</t>
  </si>
  <si>
    <t>193-132-472</t>
  </si>
  <si>
    <t>Navrt. T-kus odbočkový - kit d 125-20</t>
  </si>
  <si>
    <t>193-132-473</t>
  </si>
  <si>
    <t>Navrt. T-kus odbočkový - kit d 125-25</t>
  </si>
  <si>
    <t>193-132-474</t>
  </si>
  <si>
    <t>Navrt. T-kus odbočkový - kit d 125-32</t>
  </si>
  <si>
    <t>193-132-475</t>
  </si>
  <si>
    <t>Navrt. T-kus odbočkový - kit d 125-40</t>
  </si>
  <si>
    <t>193-132-476</t>
  </si>
  <si>
    <t>Navrt. T-kus odbočkový - kit d 125-50</t>
  </si>
  <si>
    <t>d 125-50</t>
  </si>
  <si>
    <t>193-132-477</t>
  </si>
  <si>
    <t>Navrt. T-kus odbočkový - kit d 125-63</t>
  </si>
  <si>
    <t>193-132-482</t>
  </si>
  <si>
    <t>Navrt. T-kus odbočkový - kit d 140-20</t>
  </si>
  <si>
    <t>193-132-483</t>
  </si>
  <si>
    <t>Navrt. T-kus odbočkový - kit d 140-25</t>
  </si>
  <si>
    <t>193-132-484</t>
  </si>
  <si>
    <t>Navrt. T-kus odbočkový - kit d 140-32</t>
  </si>
  <si>
    <t>Koleno 15° /SDR 17/ d 180</t>
  </si>
  <si>
    <t>753-140-819</t>
  </si>
  <si>
    <t>Koleno 15° /SDR 17/ d 200</t>
  </si>
  <si>
    <t>753-140-820</t>
  </si>
  <si>
    <t>Koleno 15° /SDR 17/ d 225</t>
  </si>
  <si>
    <t>753-140-821</t>
  </si>
  <si>
    <t>Koleno 15° /SDR 17/ d 250</t>
  </si>
  <si>
    <t>753-140-822</t>
  </si>
  <si>
    <t>Koleno 15° /SDR 17/ d 280</t>
  </si>
  <si>
    <t>753-140-823</t>
  </si>
  <si>
    <t>Koleno 15° /SDR 17/ d 315</t>
  </si>
  <si>
    <t>753-141-008</t>
  </si>
  <si>
    <t>Koleno 15° /SDR 11/ d 32</t>
  </si>
  <si>
    <t>753-141-009</t>
  </si>
  <si>
    <t>Koleno 15° /SDR 11/ d 40</t>
  </si>
  <si>
    <t>753-141-010</t>
  </si>
  <si>
    <t>Koleno 15° /SDR 11/ d 50</t>
  </si>
  <si>
    <t>753-141-011</t>
  </si>
  <si>
    <t>Koleno 15° /SDR 11/ d 63</t>
  </si>
  <si>
    <t>753-141-012</t>
  </si>
  <si>
    <t>Koleno 15° /SDR 11/ d 75</t>
  </si>
  <si>
    <t>753-141-013</t>
  </si>
  <si>
    <t>Koleno 15° /SDR 11/ d 90</t>
  </si>
  <si>
    <t>753-141-014</t>
  </si>
  <si>
    <t>Koleno 15° /SDR 11/ d 110</t>
  </si>
  <si>
    <t>753-141-015</t>
  </si>
  <si>
    <t>Koleno 15° /SDR 11/ d 125</t>
  </si>
  <si>
    <t>753-141-016</t>
  </si>
  <si>
    <t>Koleno 15° /SDR 11/ d 140</t>
  </si>
  <si>
    <t>753-141-017</t>
  </si>
  <si>
    <t>Koleno 15° /SDR 11/ d 160</t>
  </si>
  <si>
    <t>753-141-018</t>
  </si>
  <si>
    <t>Koleno 15° /SDR 11/ d 180</t>
  </si>
  <si>
    <t>753-141-019</t>
  </si>
  <si>
    <t>Koleno 15° /SDR 11/ d 200</t>
  </si>
  <si>
    <t>753-141-020</t>
  </si>
  <si>
    <t>Koleno 15° /SDR 11/ d 225</t>
  </si>
  <si>
    <t>753-141-021</t>
  </si>
  <si>
    <t>Koleno 15° /SDR 11/ d 250</t>
  </si>
  <si>
    <t>753-141-022</t>
  </si>
  <si>
    <t>Koleno 15° /SDR 11/ d 280</t>
  </si>
  <si>
    <t>753-141-023</t>
  </si>
  <si>
    <t>Koleno 15° typ L PE 100 SDR 17/17,6 natupo dlouhé</t>
  </si>
  <si>
    <t>Oblouk 90° PE 100 SDR 11 natupo dlouhé</t>
  </si>
  <si>
    <t>Oblouk 90° PE 100 SDR 17 natupo dlouhé</t>
  </si>
  <si>
    <t>Oblouk 90° PE 100 SDR 17 - segmentový dlouhý</t>
  </si>
  <si>
    <t>Oblouk 60° PE 100 SDR 11 natupo dlouhý</t>
  </si>
  <si>
    <t>Oblouk 60° PE 100 SDR 17, 17,6 natupo dlouhý</t>
  </si>
  <si>
    <t>Oblouk 45° PE 100 SDR 11 natupo dlouhý</t>
  </si>
  <si>
    <t>Oblouk 45° PE 100 SDR 17 natupo dlouhý</t>
  </si>
  <si>
    <t>Oblouk 30° PE 100 SDR 11 natupo dlouhý</t>
  </si>
  <si>
    <t>Oblouk 30° PE 100 SDR 17, 17,6 natupo dlouhý</t>
  </si>
  <si>
    <t>Oblouk 22° PE 100 SDR 11 natupo dlouhý</t>
  </si>
  <si>
    <t>Oblouk 22° PE 100 SDR 17, 17,6 natupo dlouhý</t>
  </si>
  <si>
    <t>Oblouk 11° PE 100 SDR 11 natupo dlouhý</t>
  </si>
  <si>
    <t>Oblouk 11° PE 100 SDR 17, 17,6 natupo dlouhý</t>
  </si>
  <si>
    <t>T-kus 90° PE 100 SDR 11 natupo dlouhý</t>
  </si>
  <si>
    <t>T-kus 90° PE 100 SDR 17/17,6 natupo dlouhý</t>
  </si>
  <si>
    <t>T-kus 90° PE 100 SDR 17/17,6 - segmentový dlouhý</t>
  </si>
  <si>
    <t>T-kus 90° redukovaný PE 100 SDR 11 natupo dlouhý</t>
  </si>
  <si>
    <t>T-kus 90° redukovaný PE 100 SDR 17 natupo dlouhý</t>
  </si>
  <si>
    <t>T-kus 45°, PE 100 SDR 11 natupo dlouhý</t>
  </si>
  <si>
    <t>T-kus 45°, PE 100 SDR 17 natupo dlouhý</t>
  </si>
  <si>
    <t>Redukce PE 100 SDR 11 natupo dlouhá</t>
  </si>
  <si>
    <t>Víčko PE 100 SDR 11 natupo dlouhé</t>
  </si>
  <si>
    <t>Víčko PE 100 SDR 17/17,6 natupo dlouhé</t>
  </si>
  <si>
    <t>Lemový nákružek PE 100 S5/SDR 11 - natupo dlouhý</t>
  </si>
  <si>
    <t>Lemový nákružek PE 100 SDR 17/17,6 - natupo dlouhý</t>
  </si>
  <si>
    <t>MSA 2.1 elektrosvař. řídící jednotka se scannerem  + mini-Welding Book</t>
  </si>
  <si>
    <t>Uzavírací kohout ELGEF PLUS  d 20</t>
  </si>
  <si>
    <t>Uzavírací kohout ELGEF PLUS  d 25</t>
  </si>
  <si>
    <t>Uzavírací kohout ELGEF PLUS  d 32</t>
  </si>
  <si>
    <t>Uzavírací kohout ELGEF PLUS  d 40</t>
  </si>
  <si>
    <t>Uzavírací kohout ELGEF PLUS  d 50</t>
  </si>
  <si>
    <t>Uzavírací kohout ELGEF PLUS  d 63</t>
  </si>
  <si>
    <t>Uzavírací kohout ELGEF PLUS  d 75</t>
  </si>
  <si>
    <t>Uzavírací kohout ELGEF PLUS  d 90</t>
  </si>
  <si>
    <t>Uzavírací kohout ELGEF PLUS  d 110</t>
  </si>
  <si>
    <t>Redukce PE 100 SDR 17/17,6 natupo dlouhá</t>
  </si>
  <si>
    <t>753-151-820</t>
  </si>
  <si>
    <t>Elektrokoleno 45° d 225</t>
  </si>
  <si>
    <t>753-151-821</t>
  </si>
  <si>
    <t>Elektrokoleno 45° d 250</t>
  </si>
  <si>
    <t>753-200-802</t>
  </si>
  <si>
    <t>T-kus 90° /SDR 17/ d 280</t>
  </si>
  <si>
    <t>753-200-803</t>
  </si>
  <si>
    <t>T-kus 90° /SDR 17/ d 315</t>
  </si>
  <si>
    <t>T-kus 90° /SDR 17/ d 355</t>
  </si>
  <si>
    <t>T-kus 90° /SDR 17/ d 400</t>
  </si>
  <si>
    <t>T-kus 90° /SDR 17/ d 450</t>
  </si>
  <si>
    <t>T-kus 90° /SDR 17/ d 500</t>
  </si>
  <si>
    <t>T-kus 90° /SDR 17/ d 560</t>
  </si>
  <si>
    <t>T-kus 90° /SDR 17/ d 630</t>
  </si>
  <si>
    <t>d 125-75</t>
  </si>
  <si>
    <t>d 140-75</t>
  </si>
  <si>
    <t>753-200-813</t>
  </si>
  <si>
    <t>T-kus 90° /SDR 17/ d 90</t>
  </si>
  <si>
    <t>753-200-814</t>
  </si>
  <si>
    <t>T-kus 90° /SDR 17/ d 110</t>
  </si>
  <si>
    <t>753-200-815</t>
  </si>
  <si>
    <t>T-kus 90° /SDR 17/ d 125</t>
  </si>
  <si>
    <t>753-200-816</t>
  </si>
  <si>
    <t>T-kus 90° /SDR 17/ d 140</t>
  </si>
  <si>
    <t>753-200-817</t>
  </si>
  <si>
    <t>T-kus 90° /SDR 17/ d 160</t>
  </si>
  <si>
    <t>753-200-818</t>
  </si>
  <si>
    <t>T-kus 90° /SDR 17/ d 180</t>
  </si>
  <si>
    <t>753-200-819</t>
  </si>
  <si>
    <t>T-kus 90° /SDR 17/ d 200</t>
  </si>
  <si>
    <t>753-200-820</t>
  </si>
  <si>
    <t>T-kus 90° /SDR 17/ d 225</t>
  </si>
  <si>
    <t>753-200-821</t>
  </si>
  <si>
    <t>T-kus 90° /SDR 17/ d 250</t>
  </si>
  <si>
    <t>d 140-125</t>
  </si>
  <si>
    <t>d 160-140</t>
  </si>
  <si>
    <t>753-200-828</t>
  </si>
  <si>
    <t>T-kus 90°, red. /SDR 17/ d 110-63</t>
  </si>
  <si>
    <t>753-200-829</t>
  </si>
  <si>
    <t>T-kus 90°, red. /SDR 17/ d 90-63</t>
  </si>
  <si>
    <t>T-kus 90°, red. /SDR 17/ d 90-75</t>
  </si>
  <si>
    <t>753-200-831</t>
  </si>
  <si>
    <t>T-kus 90°, red. /SDR 17/ d 110-75</t>
  </si>
  <si>
    <t>753-200-832</t>
  </si>
  <si>
    <t>T-kus 90°, red. /SDR 17/ d 110-90</t>
  </si>
  <si>
    <t>753-200-833</t>
  </si>
  <si>
    <t>T-kus 90°, red. /SDR 17/ d 125-110</t>
  </si>
  <si>
    <t>753-200-834</t>
  </si>
  <si>
    <t>T-kus 90°, red. /SDR 17/ d 160-63</t>
  </si>
  <si>
    <t>T-kus 90°, red. /SDR 17/ d 160-75</t>
  </si>
  <si>
    <t>d 160-75</t>
  </si>
  <si>
    <t>753-200-836</t>
  </si>
  <si>
    <t>T-kus 90°, red. /SDR 17/ d 160-90</t>
  </si>
  <si>
    <t>753-200-837</t>
  </si>
  <si>
    <t>T-kus 90°, red. /SDR 17/ d 160-110</t>
  </si>
  <si>
    <t>T-kus 90°, red. /SDR 17/ d 180-160</t>
  </si>
  <si>
    <t>d 180-160</t>
  </si>
  <si>
    <t>753-200-839</t>
  </si>
  <si>
    <t>T-kus 90°, red. /SDR 17/ d 225-75</t>
  </si>
  <si>
    <t>d 225-75</t>
  </si>
  <si>
    <t>753-200-840</t>
  </si>
  <si>
    <t>T-kus 90°, red. /SDR 17/ d 225-90</t>
  </si>
  <si>
    <t>753-200-841</t>
  </si>
  <si>
    <t>T-kus 90°, red. /SDR 17/ d 225-110</t>
  </si>
  <si>
    <t>753-200-842</t>
  </si>
  <si>
    <t>T-kus 90°, red. /SDR 17/ d 225-160</t>
  </si>
  <si>
    <t>d 225-160</t>
  </si>
  <si>
    <t>753-200-843</t>
  </si>
  <si>
    <t>T-kus 90°, red. /SDR 17/ d 225-180</t>
  </si>
  <si>
    <t>d 225-180</t>
  </si>
  <si>
    <t>T-kus 90°, red. /SDR 17/ d 180-90</t>
  </si>
  <si>
    <t>d 180-140</t>
  </si>
  <si>
    <t>d 200-140</t>
  </si>
  <si>
    <t>d 200-180</t>
  </si>
  <si>
    <t>753-200-851</t>
  </si>
  <si>
    <t>T-kus 90°, red. /SDR 17/ d 315-110</t>
  </si>
  <si>
    <t>d 315-110</t>
  </si>
  <si>
    <t>753-200-852</t>
  </si>
  <si>
    <t>T-kus 90°, red. /SDR 17/ d 315-160</t>
  </si>
  <si>
    <t>d 315-160</t>
  </si>
  <si>
    <t>T-kus 90°, red. /SDR 17/ d 315-225</t>
  </si>
  <si>
    <t>d 315-225</t>
  </si>
  <si>
    <t>753-200-854</t>
  </si>
  <si>
    <t>T-kus 90°, red. /SDR 17/ d 315-250</t>
  </si>
  <si>
    <t>d 315-250</t>
  </si>
  <si>
    <t>d 225-140</t>
  </si>
  <si>
    <t>d 225-200</t>
  </si>
  <si>
    <t>d 250-180</t>
  </si>
  <si>
    <t>d 250-200</t>
  </si>
  <si>
    <t>d 250-225</t>
  </si>
  <si>
    <t>d 280-200</t>
  </si>
  <si>
    <t>d 280-225</t>
  </si>
  <si>
    <t>d 280-250</t>
  </si>
  <si>
    <t>d 315-200</t>
  </si>
  <si>
    <t>d 315-280</t>
  </si>
  <si>
    <t>d 355-250</t>
  </si>
  <si>
    <t>d 355-280</t>
  </si>
  <si>
    <t>d 355-315</t>
  </si>
  <si>
    <t>d 400-280</t>
  </si>
  <si>
    <t>d 400-315</t>
  </si>
  <si>
    <t>d 400-355</t>
  </si>
  <si>
    <t>753-200-902</t>
  </si>
  <si>
    <t>T-kus 90° /SDR 11/ d 280</t>
  </si>
  <si>
    <t>753-200-903</t>
  </si>
  <si>
    <t>T-kus 90° /SDR 11/ d 315</t>
  </si>
  <si>
    <t>T-kus 90° /SDR 11/ d 355</t>
  </si>
  <si>
    <t>T-kus 90° /SDR 11/ d 400</t>
  </si>
  <si>
    <t>T-kus 90° /SDR 11/ d 450</t>
  </si>
  <si>
    <t>T-kus 90° /SDR 11/ d 500</t>
  </si>
  <si>
    <t>753-200-908</t>
  </si>
  <si>
    <t>T-kus 90° /SDR 11/ d 560</t>
  </si>
  <si>
    <t>753-200-909</t>
  </si>
  <si>
    <t>T-kus 90° /SDR 11/ d 630</t>
  </si>
  <si>
    <t>753-201-001</t>
  </si>
  <si>
    <t>T-kus 90° /SDR 11/ d 250</t>
  </si>
  <si>
    <t>753-201-006</t>
  </si>
  <si>
    <t>T-kus 90° /SDR 11/ d 20</t>
  </si>
  <si>
    <t>753-201-007</t>
  </si>
  <si>
    <t>T-kus 90° /SDR 11/ d 25</t>
  </si>
  <si>
    <t>753-201-008</t>
  </si>
  <si>
    <t>T-kus 90° /SDR 11/ d 32</t>
  </si>
  <si>
    <t>753-201-009</t>
  </si>
  <si>
    <t>T-kus 90° /SDR 11/ d 40</t>
  </si>
  <si>
    <t>753-201-010</t>
  </si>
  <si>
    <t>T-kus 90° /SDR 11/ d 50</t>
  </si>
  <si>
    <t>753-201-011</t>
  </si>
  <si>
    <t>T-kus 90° /SDR 11/ d 63</t>
  </si>
  <si>
    <t>753-201-012</t>
  </si>
  <si>
    <t>T-kus 90° /SDR 11/ d 75</t>
  </si>
  <si>
    <t>753-201-013</t>
  </si>
  <si>
    <t>T-kus 90° /SDR 11/ d 90</t>
  </si>
  <si>
    <t>753-201-014</t>
  </si>
  <si>
    <t>T-kus 90° /SDR 11/ d 110</t>
  </si>
  <si>
    <t>158-400-998</t>
  </si>
  <si>
    <t>158-400-999</t>
  </si>
  <si>
    <t>193-135-436</t>
  </si>
  <si>
    <t>709-597-653</t>
  </si>
  <si>
    <t>753-051-008</t>
  </si>
  <si>
    <t>753-051-009</t>
  </si>
  <si>
    <t>753-200-024</t>
  </si>
  <si>
    <t>753-200-025</t>
  </si>
  <si>
    <t>753-200-026</t>
  </si>
  <si>
    <t>753-200-027</t>
  </si>
  <si>
    <t>753-200-124</t>
  </si>
  <si>
    <t>753-200-125</t>
  </si>
  <si>
    <t>753-200-126</t>
  </si>
  <si>
    <t>753-200-127</t>
  </si>
  <si>
    <t>753-201-021</t>
  </si>
  <si>
    <t>753-201-023</t>
  </si>
  <si>
    <t>753-201-024</t>
  </si>
  <si>
    <t>753-201-025</t>
  </si>
  <si>
    <t>753-201-055</t>
  </si>
  <si>
    <t>753-800-224</t>
  </si>
  <si>
    <t>753-800-225</t>
  </si>
  <si>
    <t>753-800-226</t>
  </si>
  <si>
    <t>753-800-227</t>
  </si>
  <si>
    <t>753-800-299</t>
  </si>
  <si>
    <t>753-800-300</t>
  </si>
  <si>
    <t>753-800-301</t>
  </si>
  <si>
    <t>753-800-302</t>
  </si>
  <si>
    <t>753-901-832</t>
  </si>
  <si>
    <t>753-901-839</t>
  </si>
  <si>
    <t>753-901-864</t>
  </si>
  <si>
    <t>753-901-865</t>
  </si>
  <si>
    <t>790-156-003</t>
  </si>
  <si>
    <t>790-156-011</t>
  </si>
  <si>
    <t>Elektrotvarovka sedlová SDR11 PN16 d 450/315</t>
  </si>
  <si>
    <t>Oblouk 45° /SDR 11/ d 32</t>
  </si>
  <si>
    <t>Oblouk 45° /SDR 11/ d 40</t>
  </si>
  <si>
    <t>Elektroredukce d 110-63</t>
  </si>
  <si>
    <t>Elektroredukce d 160-90</t>
  </si>
  <si>
    <t>MSA 4.0 elektrosvař. řídící jednotka se scannerem 1D</t>
  </si>
  <si>
    <t>753-050-813</t>
  </si>
  <si>
    <t>753-050-814</t>
  </si>
  <si>
    <t>753-050-815</t>
  </si>
  <si>
    <t>753-050-816</t>
  </si>
  <si>
    <t>753-050-817</t>
  </si>
  <si>
    <t>753-050-818</t>
  </si>
  <si>
    <t>753-050-819</t>
  </si>
  <si>
    <t>753-050-820</t>
  </si>
  <si>
    <t>753-050-821</t>
  </si>
  <si>
    <t>753-050-822</t>
  </si>
  <si>
    <t>753-050-823</t>
  </si>
  <si>
    <t>753-050-824</t>
  </si>
  <si>
    <t>753-050-825</t>
  </si>
  <si>
    <t>753-050-826</t>
  </si>
  <si>
    <t>753-050-827</t>
  </si>
  <si>
    <t>753-050-828</t>
  </si>
  <si>
    <t>753-050-829</t>
  </si>
  <si>
    <t>753-051-010</t>
  </si>
  <si>
    <t>753-051-011</t>
  </si>
  <si>
    <t>753-051-012</t>
  </si>
  <si>
    <t>753-051-013</t>
  </si>
  <si>
    <t>753-051-014</t>
  </si>
  <si>
    <t>753-051-015</t>
  </si>
  <si>
    <t>753-051-016</t>
  </si>
  <si>
    <t>753-051-017</t>
  </si>
  <si>
    <t>753-051-018</t>
  </si>
  <si>
    <t>753-051-019</t>
  </si>
  <si>
    <t>753-051-020</t>
  </si>
  <si>
    <t>753-051-021</t>
  </si>
  <si>
    <t>753-051-022</t>
  </si>
  <si>
    <t>753-051-023</t>
  </si>
  <si>
    <t>753-051-024</t>
  </si>
  <si>
    <t>753-051-025</t>
  </si>
  <si>
    <t>753-051-026</t>
  </si>
  <si>
    <t>753-051-027</t>
  </si>
  <si>
    <t>753-051-028</t>
  </si>
  <si>
    <t>753-051-029</t>
  </si>
  <si>
    <t>Oblouk 45° /SDR 17/ d 90, PE 100 RC</t>
  </si>
  <si>
    <t>Oblouk 45° /SDR 17/ d 110, PE 100 RC</t>
  </si>
  <si>
    <t>Oblouk 45° /SDR 17/ d 125, PE 100 RC</t>
  </si>
  <si>
    <t>Oblouk 45° /SDR 17/ d 140, PE 100 RC</t>
  </si>
  <si>
    <t>Oblouk 45° /SDR 17/ d 160, PE 100 RC</t>
  </si>
  <si>
    <t>Oblouk 45° /SDR 17/ d 180, PE 100 RC</t>
  </si>
  <si>
    <t>Oblouk 45° /SDR 17/ d 200, PE 100 RC</t>
  </si>
  <si>
    <t>Oblouk 45° /SDR 17/ d 225, PE 100 RC</t>
  </si>
  <si>
    <t>Oblouk 45° /SDR 17/ d 250, PE 100 RC</t>
  </si>
  <si>
    <t>Oblouk 45° /SDR 17/ d 280, PE 100 RC</t>
  </si>
  <si>
    <t>Oblouk 45° /SDR 17/ d 315, PE 100 RC</t>
  </si>
  <si>
    <t>Oblouk 45° /SDR 17/ d 355, PE 100 RC</t>
  </si>
  <si>
    <t>Oblouk 45° /SDR 17/ d 400</t>
  </si>
  <si>
    <t>Oblouk 45° /SDR 17/ d 450</t>
  </si>
  <si>
    <t>Oblouk 45° /SDR 17/ d 500</t>
  </si>
  <si>
    <t>Oblouk 45° /SDR 17/ d 560</t>
  </si>
  <si>
    <t>Oblouk 45° /SDR 17/ d 630</t>
  </si>
  <si>
    <t>Oblouk 45° /SDR 11/ d 50, PE 100 RC</t>
  </si>
  <si>
    <t>Oblouk 45° /SDR 11/ d 63, PE 100 RC</t>
  </si>
  <si>
    <t>Oblouk 45° /SDR 11/ d 75, PE 100 RC</t>
  </si>
  <si>
    <t>Oblouk 45° /SDR 11/ d 90, PE 100 RC</t>
  </si>
  <si>
    <t>Oblouk 45° /SDR 11/ d 110, PE 100 RC</t>
  </si>
  <si>
    <t>Oblouk 45° /SDR 11/ d 125, PE 100 RC</t>
  </si>
  <si>
    <t>Oblouk 45° /SDR 11/ d 140, PE 100 RC</t>
  </si>
  <si>
    <t>Oblouk 45° /SDR 11/ d 160, PE 100 RC</t>
  </si>
  <si>
    <t>Oblouk 45° /SDR 11/ d 180, PE 100 RC</t>
  </si>
  <si>
    <t>Oblouk 45° /SDR 11/ d 200, PE 100 RC</t>
  </si>
  <si>
    <t>Oblouk 45° /SDR 11/ d 225, PE 100 RC</t>
  </si>
  <si>
    <t>Oblouk 45° /SDR 11/ d 250, PE 100 RC</t>
  </si>
  <si>
    <t>Oblouk 45° /SDR 11/ d 280, PE 100 RC</t>
  </si>
  <si>
    <t>Oblouk 45° /SDR 11/ d 315, PE 100 RC</t>
  </si>
  <si>
    <t>Oblouk 45° /SDR 11/ d 355, PE 100 RC</t>
  </si>
  <si>
    <t>Oblouk 45° /SDR 11/ d 400</t>
  </si>
  <si>
    <t>Oblouk 45° /SDR 11/ d 450</t>
  </si>
  <si>
    <t>Oblouk 45° /SDR 11/ d 500</t>
  </si>
  <si>
    <t>Oblouk 45° /SDR 11/ d 560</t>
  </si>
  <si>
    <t>Oblouk 45° /SDR 11/ d 630</t>
  </si>
  <si>
    <t>753-201-855</t>
  </si>
  <si>
    <t>PE 100 /SDR 11/ RC</t>
  </si>
  <si>
    <t>PE 100 /SDR 17/RC</t>
  </si>
  <si>
    <t>d 450x315</t>
  </si>
  <si>
    <t>d 160;DN 150</t>
  </si>
  <si>
    <t>d 200;DN 200</t>
  </si>
  <si>
    <t>d 225;DN 200</t>
  </si>
  <si>
    <t>d 32;DN 25</t>
  </si>
  <si>
    <t>d 40;DN 32</t>
  </si>
  <si>
    <t>d 50;DN 40</t>
  </si>
  <si>
    <t>d 63;DN 50</t>
  </si>
  <si>
    <t>d 75;DN 65</t>
  </si>
  <si>
    <t>d 90;DN 80</t>
  </si>
  <si>
    <t>d 110;DN 100</t>
  </si>
  <si>
    <t>d 125;DN 100</t>
  </si>
  <si>
    <t>d 180;DN 150</t>
  </si>
  <si>
    <t>d 250;DN 250</t>
  </si>
  <si>
    <t>d 280;DN 250</t>
  </si>
  <si>
    <t>d 315;DN 300</t>
  </si>
  <si>
    <t>Litina /PN 10/</t>
  </si>
  <si>
    <t>Nerez /SDR 17,6/</t>
  </si>
  <si>
    <t>709-026-230</t>
  </si>
  <si>
    <t>M/J Výztužná vložka pro PE a PVC trubky, d 90x8,2</t>
  </si>
  <si>
    <t>Nerez /SDR 11/</t>
  </si>
  <si>
    <t>709-026-233</t>
  </si>
  <si>
    <t>M/J Výztužná vložka pro PE a PVC trubky, d 90x5,2</t>
  </si>
  <si>
    <t>709-026-242</t>
  </si>
  <si>
    <t>M/J Výztužná vložka pro PE a PVC trubky, d 110x10,0</t>
  </si>
  <si>
    <t>709-026-245</t>
  </si>
  <si>
    <t>M/J Výztužná vložka pro PE a PVC trubky, d 110x6,3</t>
  </si>
  <si>
    <t>709-026-254</t>
  </si>
  <si>
    <t>M/J Výztužná vložka pro PE a PVC trubky, d 125x11,4</t>
  </si>
  <si>
    <t>709-026-257</t>
  </si>
  <si>
    <t>T-kus 90°- vnější závit d 32-3/4" (lichoběžníkové těs.)</t>
  </si>
  <si>
    <t>158-400-208</t>
  </si>
  <si>
    <t>T-kus 90°- vnější závit d 32-1" (lichoběžníkové těs.)</t>
  </si>
  <si>
    <t>158-400-209</t>
  </si>
  <si>
    <t>T-kus 90°- vnější závit d 40-3/4" (lichoběžníkové těs.)</t>
  </si>
  <si>
    <t>158-400-210</t>
  </si>
  <si>
    <t>T-kus 90°- vnější závit d 40-1 1/4" (lichoběžníkové těs.)</t>
  </si>
  <si>
    <t>158-400-211</t>
  </si>
  <si>
    <t>T-kus 90°- vnější závit d 40-1 1/2" (lichoběžníkové těs.)</t>
  </si>
  <si>
    <t>158-400-212</t>
  </si>
  <si>
    <t>T-kus 90°- vnější závit d 50-3/4" (lichoběžníkové těs.)</t>
  </si>
  <si>
    <t>d 50-3/4"</t>
  </si>
  <si>
    <t>Navrt. T-kus odbočkový - kit d 315/355-63</t>
  </si>
  <si>
    <t>193-135-009</t>
  </si>
  <si>
    <t>Elektrotvarovka sedlová /syst. Saturn/ d 110-90</t>
  </si>
  <si>
    <t>d 110-90</t>
  </si>
  <si>
    <t>193-135-010</t>
  </si>
  <si>
    <t>Elektrotvarovka sedlová /syst. Saturn/ d 110-110</t>
  </si>
  <si>
    <t>d 110-110</t>
  </si>
  <si>
    <t>193-135-019</t>
  </si>
  <si>
    <t>Elektrotvarovka sedlová /syst. Saturn/ d 125-90</t>
  </si>
  <si>
    <t>d 125-90</t>
  </si>
  <si>
    <t>193-135-020</t>
  </si>
  <si>
    <t>Elektrotvarovka sedlová /syst. Saturn/ d 125-110</t>
  </si>
  <si>
    <t>d 125-110</t>
  </si>
  <si>
    <t>193-135-029</t>
  </si>
  <si>
    <t>Elektrotvarovka sedlová /syst. Saturn/ d 140-90</t>
  </si>
  <si>
    <t>d 140-90</t>
  </si>
  <si>
    <t>193-135-030</t>
  </si>
  <si>
    <t>Elektrotvarovka sedlová /syst. Saturn/ d 140-110</t>
  </si>
  <si>
    <t>d 140-110</t>
  </si>
  <si>
    <t>193-135-039</t>
  </si>
  <si>
    <t>Elektrotvarovka sedlová /syst. Saturn/ d 160-90</t>
  </si>
  <si>
    <t>d 160-90</t>
  </si>
  <si>
    <t>193-135-040</t>
  </si>
  <si>
    <t>Elektrotvarovka sedlová /syst. Saturn/ d 160-110</t>
  </si>
  <si>
    <t>d 160-110</t>
  </si>
  <si>
    <t>193-135-041</t>
  </si>
  <si>
    <t>Elektrotvarovka sedlová /syst. Saturn/ d 160-125</t>
  </si>
  <si>
    <t>d 160-125</t>
  </si>
  <si>
    <t>193-135-049</t>
  </si>
  <si>
    <t>Elektrotvarovka sedlová /syst. Saturn/ d 180-90</t>
  </si>
  <si>
    <t>d 180-90</t>
  </si>
  <si>
    <t>193-135-050</t>
  </si>
  <si>
    <t>Elektrotvarovka sedlová /syst. Saturn/ d 180-110</t>
  </si>
  <si>
    <t>d 180-110</t>
  </si>
  <si>
    <t>193-135-051</t>
  </si>
  <si>
    <t>Elektrotvarovka sedlová /syst. Saturn/ d 180-125</t>
  </si>
  <si>
    <t>d 180-125</t>
  </si>
  <si>
    <t>193-135-059</t>
  </si>
  <si>
    <t>Elektrotvarovka sedlová /syst. Saturn/ d 200-90</t>
  </si>
  <si>
    <t>d 200-90</t>
  </si>
  <si>
    <t>193-135-060</t>
  </si>
  <si>
    <t>Elektrotvarovka sedlová /syst. Saturn/ d 200-110</t>
  </si>
  <si>
    <t>d 200-110</t>
  </si>
  <si>
    <t>193-135-061</t>
  </si>
  <si>
    <t>Elektrotvarovka sedlová /syst. Saturn/ d 200-125</t>
  </si>
  <si>
    <t>d 200-125</t>
  </si>
  <si>
    <t>193-135-069</t>
  </si>
  <si>
    <t>Elektrotvarovka sedlová /syst. Saturn/ d 225-90</t>
  </si>
  <si>
    <t>d 225-90</t>
  </si>
  <si>
    <t>193-135-070</t>
  </si>
  <si>
    <t>Elektrotvarovka sedlová /syst. Saturn/ d 225-110</t>
  </si>
  <si>
    <t>d 225-110</t>
  </si>
  <si>
    <t>193-135-071</t>
  </si>
  <si>
    <t>Elektrotvarovka sedlová /syst. Saturn/ d 225-125</t>
  </si>
  <si>
    <t>d 225-125</t>
  </si>
  <si>
    <t>193-135-079</t>
  </si>
  <si>
    <t>Koleno 90° PE 100 SDR 11 natupo dlouhé</t>
  </si>
  <si>
    <t>Koleno 90° PE 100 SDR 17/17,6 natupo dlouhé</t>
  </si>
  <si>
    <t>Koleno 45° PE 100 SDR 11 natupo dlouhé</t>
  </si>
  <si>
    <t>Koleno 45° PE 100 SDR 17/17,6 natupo dlouhé</t>
  </si>
  <si>
    <t>Koleno 30° PE 100 SDR 11 natupo dlouhé</t>
  </si>
  <si>
    <t>Koleno 30° PE 100 SDR 17/17,6 natupo dlouhé</t>
  </si>
  <si>
    <t>Koleno 15° typ L PE 100 SDR 11 natupo dlouhé</t>
  </si>
  <si>
    <t>Redukce /SDR 17/ d 315-200</t>
  </si>
  <si>
    <t>753-900-805</t>
  </si>
  <si>
    <t>Redukce /SDR 17/ d 315-250</t>
  </si>
  <si>
    <t>753-900-806</t>
  </si>
  <si>
    <t>Redukce /SDR 17/ d 315-280</t>
  </si>
  <si>
    <t>753-900-807</t>
  </si>
  <si>
    <t>Redukce /SDR 17/ d 315-225</t>
  </si>
  <si>
    <t>753-900-808</t>
  </si>
  <si>
    <t>Redukce /SDR 17/ d 355-250</t>
  </si>
  <si>
    <t>753-900-809</t>
  </si>
  <si>
    <t>Redukce /SDR 17/ d 355-280</t>
  </si>
  <si>
    <t>753-900-810</t>
  </si>
  <si>
    <t>Redukce /SDR 17/ d 355-315</t>
  </si>
  <si>
    <t>753-900-811</t>
  </si>
  <si>
    <t>Redukce /SDR 17/ d 400-280</t>
  </si>
  <si>
    <t>753-900-812</t>
  </si>
  <si>
    <t>Redukce /SDR 17/ d 400-315</t>
  </si>
  <si>
    <t>753-900-813</t>
  </si>
  <si>
    <t>Redukce /SDR 17/ d 400-355</t>
  </si>
  <si>
    <t>753-900-814</t>
  </si>
  <si>
    <t>Redukce /SDR 17/ d 450-280</t>
  </si>
  <si>
    <t>753-900-815</t>
  </si>
  <si>
    <t>Redukce /SDR 17/ d 450-315</t>
  </si>
  <si>
    <t>753-900-816</t>
  </si>
  <si>
    <t>Redukce /SDR 17/ d 450-355</t>
  </si>
  <si>
    <t>753-900-817</t>
  </si>
  <si>
    <t>Redukce /SDR 17/ d 450-400</t>
  </si>
  <si>
    <t>753-900-818</t>
  </si>
  <si>
    <t>Redukce /SDR 17/ d 500-315</t>
  </si>
  <si>
    <t>753-900-819</t>
  </si>
  <si>
    <t>Redukce /SDR 17/ d 500-355</t>
  </si>
  <si>
    <t>753-900-820</t>
  </si>
  <si>
    <t>Redukce /SDR 17/ d 500-400</t>
  </si>
  <si>
    <t>753-900-821</t>
  </si>
  <si>
    <t>Redukce /SDR 17/ d 500-450</t>
  </si>
  <si>
    <t>753-900-822</t>
  </si>
  <si>
    <t>Redukce /SDR 17/ d 560-355</t>
  </si>
  <si>
    <t>d 560-355</t>
  </si>
  <si>
    <t>753-900-823</t>
  </si>
  <si>
    <t>Redukce /SDR 17/ d 560-400</t>
  </si>
  <si>
    <t>d 560-400</t>
  </si>
  <si>
    <t>753-900-824</t>
  </si>
  <si>
    <t>Redukce /SDR 17/ d 560-450</t>
  </si>
  <si>
    <t>d 560-450</t>
  </si>
  <si>
    <t>753-900-825</t>
  </si>
  <si>
    <t>Redukce /SDR 17/ d 560-500</t>
  </si>
  <si>
    <t>753-900-826</t>
  </si>
  <si>
    <t>Redukce /SDR 17/ d 630-400</t>
  </si>
  <si>
    <t>753-900-827</t>
  </si>
  <si>
    <t>753-900-828</t>
  </si>
  <si>
    <t>Redukce /SDR 17/ d 630-500</t>
  </si>
  <si>
    <t>d 630-500</t>
  </si>
  <si>
    <t>753-900-829</t>
  </si>
  <si>
    <t>Redukce /SDR 17/ d 630-560</t>
  </si>
  <si>
    <t>d 630-560</t>
  </si>
  <si>
    <t>753-900-831</t>
  </si>
  <si>
    <t>Redukce /SDR 17/ d 160-140</t>
  </si>
  <si>
    <t>753-900-832</t>
  </si>
  <si>
    <t>Redukce /SDR 17/ d 180-160</t>
  </si>
  <si>
    <t>753-900-833</t>
  </si>
  <si>
    <t>Redukce /SDR 17/ d 710-500</t>
  </si>
  <si>
    <t>753-900-834</t>
  </si>
  <si>
    <t>Redukce /SDR 17/ d 710-560</t>
  </si>
  <si>
    <t>753-900-835</t>
  </si>
  <si>
    <t>Redukce /SDR 17/ d 710-630</t>
  </si>
  <si>
    <t>753-900-836</t>
  </si>
  <si>
    <t>Redukce /SDR 17/ d 800-560</t>
  </si>
  <si>
    <t>d 800-560</t>
  </si>
  <si>
    <t>753-900-837</t>
  </si>
  <si>
    <t>Redukce /SDR 17/ d 800-630</t>
  </si>
  <si>
    <t>753-900-838</t>
  </si>
  <si>
    <t>Redukce /SDR 17/ d 800-710</t>
  </si>
  <si>
    <t>d 800-710</t>
  </si>
  <si>
    <t>753-900-839</t>
  </si>
  <si>
    <t>Redukce /SDR 17/ d 900-630</t>
  </si>
  <si>
    <t>d 900-630</t>
  </si>
  <si>
    <t>753-900-840</t>
  </si>
  <si>
    <t>Redukce /SDR 17/ d 900-710</t>
  </si>
  <si>
    <t>d 900-710</t>
  </si>
  <si>
    <t>753-900-841</t>
  </si>
  <si>
    <t>Redukce /SDR 17/ d 900-800</t>
  </si>
  <si>
    <t>d 900-800</t>
  </si>
  <si>
    <t>753-900-842</t>
  </si>
  <si>
    <t>Redukce /SDR 17/ d 1000-710</t>
  </si>
  <si>
    <t>d 1000-710</t>
  </si>
  <si>
    <t>753-900-843</t>
  </si>
  <si>
    <t>Redukce /SDR 17/ d 1000-800</t>
  </si>
  <si>
    <t>d 1000-800</t>
  </si>
  <si>
    <t>753-900-844</t>
  </si>
  <si>
    <t>Redukce /SDR 17/ d 1000-900</t>
  </si>
  <si>
    <t>d 1000-900</t>
  </si>
  <si>
    <t>753-900-866</t>
  </si>
  <si>
    <t>Redukce /SDR 17/ d 200-140</t>
  </si>
  <si>
    <t>753-900-867</t>
  </si>
  <si>
    <t>Redukce /SDR 17/ d 225-140</t>
  </si>
  <si>
    <t>753-900-868</t>
  </si>
  <si>
    <t>Redukce /SDR 17/ d 250-180</t>
  </si>
  <si>
    <t>753-900-870</t>
  </si>
  <si>
    <t>Redukce /SDR 17/ d 90-75</t>
  </si>
  <si>
    <t>753-900-872</t>
  </si>
  <si>
    <t>Redukce /SDR 17/ d 90-63</t>
  </si>
  <si>
    <t>753-900-873</t>
  </si>
  <si>
    <t>Redukce /SDR 17/ d 180-90</t>
  </si>
  <si>
    <t>753-900-874</t>
  </si>
  <si>
    <t>Redukce /SDR 17/ d 180-110</t>
  </si>
  <si>
    <t>753-900-875</t>
  </si>
  <si>
    <t>Redukce /SDR 17/ d 180-140</t>
  </si>
  <si>
    <t>753-900-876</t>
  </si>
  <si>
    <t>Redukce /SDR 17/ d 110-90</t>
  </si>
  <si>
    <t>753-900-877</t>
  </si>
  <si>
    <t>Redukce /SDR 17/ d 110-63</t>
  </si>
  <si>
    <t>753-900-880</t>
  </si>
  <si>
    <t>Redukce /SDR 17/ d 125-110</t>
  </si>
  <si>
    <t>753-900-881</t>
  </si>
  <si>
    <t>Redukce /SDR 17/ d 125-90</t>
  </si>
  <si>
    <t>753-900-882</t>
  </si>
  <si>
    <t>Redukce /SDR 17/ d 125 - 63</t>
  </si>
  <si>
    <t>d 125 - 63</t>
  </si>
  <si>
    <t>753-900-884</t>
  </si>
  <si>
    <t>Redukce /SDR 17/ d 140-110</t>
  </si>
  <si>
    <t>753-900-885</t>
  </si>
  <si>
    <t>Redukce /SDR 17/ d 140-125</t>
  </si>
  <si>
    <t>753-900-886</t>
  </si>
  <si>
    <t>Redukce /SDR 17/ d 140-75</t>
  </si>
  <si>
    <t>753-900-887</t>
  </si>
  <si>
    <t>Redukce /SDR 17/ d 140-90</t>
  </si>
  <si>
    <t>753-900-888</t>
  </si>
  <si>
    <t>Redukce /SDR 17/ d 160-90</t>
  </si>
  <si>
    <t>753-900-889</t>
  </si>
  <si>
    <t>Redukce /SDR 17/ d 160-125</t>
  </si>
  <si>
    <t>753-900-890</t>
  </si>
  <si>
    <t>Redukce /SDR 17/ d 160-110</t>
  </si>
  <si>
    <t>753-900-891</t>
  </si>
  <si>
    <t>Redukce /SDR 17/ d 180-125</t>
  </si>
  <si>
    <t>753-900-892</t>
  </si>
  <si>
    <t>Redukce /SDR 17/ d 200-160</t>
  </si>
  <si>
    <t>753-900-893</t>
  </si>
  <si>
    <t>Redukce /SDR 17/ d 200-180</t>
  </si>
  <si>
    <t>753-900-894</t>
  </si>
  <si>
    <t>Redukce /SDR 17/ d 225-200</t>
  </si>
  <si>
    <t>753-900-895</t>
  </si>
  <si>
    <t>Redukce /SDR 17/ d 225-180</t>
  </si>
  <si>
    <t>753-900-896</t>
  </si>
  <si>
    <t>Redukce /SDR 17/ d 225-160</t>
  </si>
  <si>
    <t>753-900-898</t>
  </si>
  <si>
    <t>Redukce /SDR 17/ d 280-200</t>
  </si>
  <si>
    <t>753-900-899</t>
  </si>
  <si>
    <t>Redukce /SDR 17/ d 280-225</t>
  </si>
  <si>
    <t>753-901-000</t>
  </si>
  <si>
    <t>Redukce /SDR 11/d 250-160</t>
  </si>
  <si>
    <t>753-901-001</t>
  </si>
  <si>
    <t>Redukce /SDR 11/d 250-200</t>
  </si>
  <si>
    <t>753-901-002</t>
  </si>
  <si>
    <t>Redukce /SDR 11/d 250-225</t>
  </si>
  <si>
    <t>753-901-003</t>
  </si>
  <si>
    <t>Redukce /SDR 11/d 280-250</t>
  </si>
  <si>
    <t>753-901-004</t>
  </si>
  <si>
    <t>Redukce /SDR 11/d 315-200</t>
  </si>
  <si>
    <t>753-901-005</t>
  </si>
  <si>
    <t>Redukce /SDR 11/d 315-250</t>
  </si>
  <si>
    <t>753-901-012</t>
  </si>
  <si>
    <t>Redukce /SDR 11/d 315-280</t>
  </si>
  <si>
    <t>753-901-013</t>
  </si>
  <si>
    <t>Redukce /SDR 11/d 355-250</t>
  </si>
  <si>
    <t>753-901-014</t>
  </si>
  <si>
    <t>Redukce /SDR 11/d 355-280</t>
  </si>
  <si>
    <t>753-901-015</t>
  </si>
  <si>
    <t>Redukce /SDR 11/d 355-315</t>
  </si>
  <si>
    <t>753-901-016</t>
  </si>
  <si>
    <t>Redukce /SDR 11/ d 400-280</t>
  </si>
  <si>
    <t>753-901-017</t>
  </si>
  <si>
    <t>Redukce /SDR 11/d 400-315</t>
  </si>
  <si>
    <t>753-901-018</t>
  </si>
  <si>
    <t>Redukce /SDR 11/d 400-355</t>
  </si>
  <si>
    <t>753-901-019</t>
  </si>
  <si>
    <t>Redukce /SDR 11/ d 450-280</t>
  </si>
  <si>
    <t>753-901-020</t>
  </si>
  <si>
    <t>Redukce /SDR 11/ d 450-315</t>
  </si>
  <si>
    <t>753-901-022</t>
  </si>
  <si>
    <t>Redukce /SDR 11/ d 450-355</t>
  </si>
  <si>
    <t>753-901-024</t>
  </si>
  <si>
    <t>Redukce /SDR 11/ d 450-400</t>
  </si>
  <si>
    <t>753-901-025</t>
  </si>
  <si>
    <t>Redukce /SDR 11/ d 500-315</t>
  </si>
  <si>
    <t>753-901-026</t>
  </si>
  <si>
    <t>Redukce /SDR 11/ d 500-355</t>
  </si>
  <si>
    <t>753-901-027</t>
  </si>
  <si>
    <t>Redukce /SDR 11/ d 500-400</t>
  </si>
  <si>
    <t>753-901-029</t>
  </si>
  <si>
    <t>Redukce /SDR 11/ d 500-450</t>
  </si>
  <si>
    <t>753-901-030</t>
  </si>
  <si>
    <t>Redukce /SDR 11/ d 560-355</t>
  </si>
  <si>
    <t>753-901-032</t>
  </si>
  <si>
    <t>Redukce /SDR 11/d 160-140</t>
  </si>
  <si>
    <t>753-901-033</t>
  </si>
  <si>
    <t>Redukce /SDR 11/d 180-160</t>
  </si>
  <si>
    <t>753-901-034</t>
  </si>
  <si>
    <t>Redukce /SDR 11/d 200-180</t>
  </si>
  <si>
    <t>753-901-038</t>
  </si>
  <si>
    <t>Redukce /SDR 11/d 25-20</t>
  </si>
  <si>
    <t>753-901-039</t>
  </si>
  <si>
    <t>Redukce /SDR 11/ d 560-400</t>
  </si>
  <si>
    <t>753-901-040</t>
  </si>
  <si>
    <t>Redukce /SDR 11/ d 560-450</t>
  </si>
  <si>
    <t>753-901-041</t>
  </si>
  <si>
    <t>Redukce /SDR 11/d 32-25</t>
  </si>
  <si>
    <t>753-901-042</t>
  </si>
  <si>
    <t>Redukce /SDR 11/d 32-20</t>
  </si>
  <si>
    <t>753-901-043</t>
  </si>
  <si>
    <t>Redukce /SDR 11/ d 560-500</t>
  </si>
  <si>
    <t>753-901-044</t>
  </si>
  <si>
    <t>Redukce /SDR 11/ d 630-400</t>
  </si>
  <si>
    <t>753-901-045</t>
  </si>
  <si>
    <t>Redukce /SDR 11/ d 630-450</t>
  </si>
  <si>
    <t>d 630-450</t>
  </si>
  <si>
    <t>753-901-046</t>
  </si>
  <si>
    <t>Redukce /SDR 11/d 40-32</t>
  </si>
  <si>
    <t>753-901-047</t>
  </si>
  <si>
    <t>Redukce /SDR 11/d 40-25</t>
  </si>
  <si>
    <t>753-901-048</t>
  </si>
  <si>
    <t>Redukce /SDR 11/d 40-20</t>
  </si>
  <si>
    <t>753-901-049</t>
  </si>
  <si>
    <t>Redukce /SDR 11/ d 630-500</t>
  </si>
  <si>
    <t>753-901-050</t>
  </si>
  <si>
    <t>Redukce /SDR 11/ d 630-560</t>
  </si>
  <si>
    <t>753-901-052</t>
  </si>
  <si>
    <t>Redukce /SDR 11/d 50-40</t>
  </si>
  <si>
    <t>753-901-053</t>
  </si>
  <si>
    <t>Redukce /SDR 11/d 50-32</t>
  </si>
  <si>
    <t>753-901-054</t>
  </si>
  <si>
    <t>Redukce /SDR 11/d 50-25</t>
  </si>
  <si>
    <t>753-901-055</t>
  </si>
  <si>
    <t>Redukce /SDR 11/d 50-20</t>
  </si>
  <si>
    <t>753-901-058</t>
  </si>
  <si>
    <t>Redukce /SDR 11/d 63-50</t>
  </si>
  <si>
    <t>753-901-059</t>
  </si>
  <si>
    <t>Redukce /SDR 11/d 63-40</t>
  </si>
  <si>
    <t>753-901-060</t>
  </si>
  <si>
    <t>Redukce /SDR 11/d 63-32</t>
  </si>
  <si>
    <t>753-901-063</t>
  </si>
  <si>
    <t>Redukce /SDR 11/d 75-40</t>
  </si>
  <si>
    <t>753-901-064</t>
  </si>
  <si>
    <t>Redukce /SDR 11/d 75-50</t>
  </si>
  <si>
    <t>753-901-065</t>
  </si>
  <si>
    <t>Redukce /SDR 11/d 75-63</t>
  </si>
  <si>
    <t>753-901-066</t>
  </si>
  <si>
    <t>Redukce /SDR 11/d 200-140</t>
  </si>
  <si>
    <t>753-901-067</t>
  </si>
  <si>
    <t>Redukce /SDR 11/d 225-140</t>
  </si>
  <si>
    <t>753-901-070</t>
  </si>
  <si>
    <t>Redukce /SDR 11/d 90-75</t>
  </si>
  <si>
    <t>753-901-071</t>
  </si>
  <si>
    <t>Redukce /SDR 11/d 90-63</t>
  </si>
  <si>
    <t>753-901-072</t>
  </si>
  <si>
    <t>Redukce /SDR 11/d 90-50</t>
  </si>
  <si>
    <t>753-901-073</t>
  </si>
  <si>
    <t>Redukce /SDR 11/d 180-90</t>
  </si>
  <si>
    <t>753-901-074</t>
  </si>
  <si>
    <t>Redukce /SDR 11/d 180-110</t>
  </si>
  <si>
    <t>753-901-075</t>
  </si>
  <si>
    <t>Redukce /SDR 11/d 180-140</t>
  </si>
  <si>
    <t>753-901-076</t>
  </si>
  <si>
    <t>Redukce /SDR 11/d 110-90</t>
  </si>
  <si>
    <t>753-901-077</t>
  </si>
  <si>
    <t>Redukce /SDR 11/d 110-75</t>
  </si>
  <si>
    <t>753-901-078</t>
  </si>
  <si>
    <t>Redukce /SDR 11/d 110-63</t>
  </si>
  <si>
    <t>753-901-080</t>
  </si>
  <si>
    <t>Redukce /SDR 11/d 125-110</t>
  </si>
  <si>
    <t>753-901-081</t>
  </si>
  <si>
    <t>Redukce /SDR 11/d 125-90</t>
  </si>
  <si>
    <t>753-901-082</t>
  </si>
  <si>
    <t>Redukce /SDR 11/d 125-75</t>
  </si>
  <si>
    <t>753-901-083</t>
  </si>
  <si>
    <t>Redukce /SDR 11/d 125-63</t>
  </si>
  <si>
    <t>753-901-084</t>
  </si>
  <si>
    <t>Redukce /SDR 11/d 140-110</t>
  </si>
  <si>
    <t>753-901-085</t>
  </si>
  <si>
    <t>Redukce /SDR 11/d 140-125</t>
  </si>
  <si>
    <t>753-901-086</t>
  </si>
  <si>
    <t>Redukce /SDR 11/d 140-75</t>
  </si>
  <si>
    <t>753-901-087</t>
  </si>
  <si>
    <t>Redukce /SDR 11/d 140-90</t>
  </si>
  <si>
    <t>753-901-088</t>
  </si>
  <si>
    <t>Redukce /SDR 11/d 160-90</t>
  </si>
  <si>
    <t>753-901-089</t>
  </si>
  <si>
    <t>Redukce /SDR 11/d 160-125</t>
  </si>
  <si>
    <t>753-901-090</t>
  </si>
  <si>
    <t>Redukce /SDR 11/d 160-110</t>
  </si>
  <si>
    <t>753-901-091</t>
  </si>
  <si>
    <t>Redukce /SDR 11/d 180-125</t>
  </si>
  <si>
    <t>753-901-092</t>
  </si>
  <si>
    <t>Redukce /SDR 11/d 200-160</t>
  </si>
  <si>
    <t>753-901-094</t>
  </si>
  <si>
    <t>Redukce /SDR 11/d 225-200</t>
  </si>
  <si>
    <t>753-901-095</t>
  </si>
  <si>
    <t>Redukce /SDR 11/d 225-180</t>
  </si>
  <si>
    <t>753-901-096</t>
  </si>
  <si>
    <t>Redukce /SDR 11/d 225-160</t>
  </si>
  <si>
    <t>753-901-097</t>
  </si>
  <si>
    <t>Redukce /SDR 11/d 315-225</t>
  </si>
  <si>
    <t>753-901-098</t>
  </si>
  <si>
    <t>Redukce /SDR 11/ d 280-200</t>
  </si>
  <si>
    <t>753-901-099</t>
  </si>
  <si>
    <t>Redukce /SDR 11/ d 280-225</t>
  </si>
  <si>
    <t>753-901-639</t>
  </si>
  <si>
    <t>Elektroredukce d 25-20</t>
  </si>
  <si>
    <t>753-901-640</t>
  </si>
  <si>
    <t>Elektroredukce d 32-20</t>
  </si>
  <si>
    <t>753-901-641</t>
  </si>
  <si>
    <t>Elektroredukce d 32-25</t>
  </si>
  <si>
    <t>753-901-644</t>
  </si>
  <si>
    <t>Elektroredukce d 40-20</t>
  </si>
  <si>
    <t>753-901-645</t>
  </si>
  <si>
    <t>Elektroredukce d 40-25</t>
  </si>
  <si>
    <t>753-901-646</t>
  </si>
  <si>
    <t>Elektroredukce d 40-32</t>
  </si>
  <si>
    <t>753-901-651</t>
  </si>
  <si>
    <t>Elektroredukce d 50-32</t>
  </si>
  <si>
    <t>753-901-652</t>
  </si>
  <si>
    <t>Elektroredukce d 50-40</t>
  </si>
  <si>
    <t>753-901-656</t>
  </si>
  <si>
    <t>Elektroredukce d 63-32</t>
  </si>
  <si>
    <t>753-901-657</t>
  </si>
  <si>
    <t>Elektroredukce d 63-40</t>
  </si>
  <si>
    <t>753-901-658</t>
  </si>
  <si>
    <t>Elektroredukce d 63-50</t>
  </si>
  <si>
    <t>753-901-831</t>
  </si>
  <si>
    <t>Elektroredukce d 90-63</t>
  </si>
  <si>
    <t>753-901-833</t>
  </si>
  <si>
    <t>Elektroredukce d 110-90</t>
  </si>
  <si>
    <t>Elektroredukce d 160-110</t>
  </si>
  <si>
    <t>Elektroredukce d 180-125</t>
  </si>
  <si>
    <t>753-901-836</t>
  </si>
  <si>
    <t>Elektroredukce d 125-90</t>
  </si>
  <si>
    <t>753-901-837</t>
  </si>
  <si>
    <t>Elektroredukce d 200-160</t>
  </si>
  <si>
    <t>753-901-838</t>
  </si>
  <si>
    <t>Elektroredukce d 225-160</t>
  </si>
  <si>
    <t>753-901-840</t>
  </si>
  <si>
    <t>Elektroredukce d 250-160</t>
  </si>
  <si>
    <t>753-901-841</t>
  </si>
  <si>
    <t>Elektroredukce d 250-200</t>
  </si>
  <si>
    <t>709-305-678</t>
  </si>
  <si>
    <t>709-355-674</t>
  </si>
  <si>
    <t>709-355-678</t>
  </si>
  <si>
    <t>Oblouk 60° /SDR 11/ d 50, PE 100 RC</t>
  </si>
  <si>
    <t>Oblouk 60° /SDR 11/ d 63, PE 100 RC</t>
  </si>
  <si>
    <t>Oblouk 60° /SDR 11/ d 75, PE 100 RC</t>
  </si>
  <si>
    <t>Oblouk 60° /SDR 11/ d 90, PE 100 RC</t>
  </si>
  <si>
    <t>Oblouk 60° /SDR 11/ d 110, PE 100 RC</t>
  </si>
  <si>
    <t>Oblouk 60° /SDR 11/ d 125, PE 100 RC</t>
  </si>
  <si>
    <t>Oblouk 60° /SDR 11/ d 140, PE 100 RC</t>
  </si>
  <si>
    <t>Oblouk 60° /SDR 11/ d 160, PE 100 RC</t>
  </si>
  <si>
    <t>Oblouk 60° /SDR 11/ d 180, PE 100 RC</t>
  </si>
  <si>
    <t>Oblouk 60° /SDR 11/ d 200, PE 100 RC</t>
  </si>
  <si>
    <t>Oblouk 60° /SDR 11/ d 225, PE 100 RC</t>
  </si>
  <si>
    <t>Oblouk 60° /SDR 11/ d 250, PE 100 RC</t>
  </si>
  <si>
    <t>Oblouk 60° /SDR 11/ d 280, PE 100 RC</t>
  </si>
  <si>
    <t>Oblouk 60° /SDR 11/ d 315, PE 100 RC</t>
  </si>
  <si>
    <t>Oblouk 60° /SDR 11/ d 355, PE 100 RC</t>
  </si>
  <si>
    <t>Oblouk 60° /SDR 17/ d 90, PE 100 RC</t>
  </si>
  <si>
    <t>Oblouk 60° /SDR 17/ d 110, PE 100 RC</t>
  </si>
  <si>
    <t>Oblouk 60° /SDR 17/ d 125, PE 100 RC</t>
  </si>
  <si>
    <t>Oblouk 60° /SDR 17/ d 140, PE 100 RC</t>
  </si>
  <si>
    <t>Oblouk 60° /SDR 17/ d 160, PE 100 RC</t>
  </si>
  <si>
    <t>Oblouk 60° /SDR 17/ d 180, PE 100 RC</t>
  </si>
  <si>
    <t>Oblouk 60° /SDR 17/ d 200, PE 100 RC</t>
  </si>
  <si>
    <t>Oblouk 60° /SDR 17/ d 225, PE 100 RC</t>
  </si>
  <si>
    <t>Oblouk 60° /SDR 17/ d 250, PE 100 RC</t>
  </si>
  <si>
    <t>Oblouk 60° /SDR 17/ d 280, PE 100 RC</t>
  </si>
  <si>
    <t>Oblouk 60° /SDR 17/ d 315, PE 100 RC</t>
  </si>
  <si>
    <t>Oblouk 60° /SDR 17/ d 355, PE 100 RC</t>
  </si>
  <si>
    <t>Oblouk 30° /SDR 11/ d 50, PE 100 RC</t>
  </si>
  <si>
    <t>Oblouk 30° /SDR 11/ d 63, PE 100 RC</t>
  </si>
  <si>
    <t>Oblouk 30° /SDR 11/ d 75, PE 100 RC</t>
  </si>
  <si>
    <t>Oblouk 30° /SDR 11/ d 250, PE 100 RC</t>
  </si>
  <si>
    <t>Oblouk 30° /SDR 11/ d 280, PE 100 RC</t>
  </si>
  <si>
    <t>Oblouk 30° /SDR 11/ d 315, PE 100 RC</t>
  </si>
  <si>
    <t>Oblouk 30° /SDR 11/ d 355, PE 100 RC</t>
  </si>
  <si>
    <t>Oblouk 30° /SDR 17/ d 250, PE 100 RC</t>
  </si>
  <si>
    <t>Oblouk 30° /SDR 17/ d 280, PE 100 RC</t>
  </si>
  <si>
    <t>Oblouk 30° /SDR 17/ d 315, PE 100 RC</t>
  </si>
  <si>
    <t>Oblouk 30° /SDR 17/ d 355, PE 100 RC</t>
  </si>
  <si>
    <t>Oblouk 22° /SDR 11/ d 250, PE 100 RC</t>
  </si>
  <si>
    <t>Oblouk 22° /SDR 11/ d 280, PE 100 RC</t>
  </si>
  <si>
    <t>Oblouk 22° /SDR 11/ d 315, PE 100 RC</t>
  </si>
  <si>
    <t>Oblouk 22° /SDR 11/ d 355, PE 100 RC</t>
  </si>
  <si>
    <t>Oblouk 22° /SDR 11/ d 50, PE 100 RC</t>
  </si>
  <si>
    <t>Oblouk 22° /SDR 11/ d 63, PE 100 RC</t>
  </si>
  <si>
    <t>Oblouk 22° /SDR 11/ d 75, PE 100 RC</t>
  </si>
  <si>
    <t>Oblouk 22° /SDR 17/ d 250, PE 100 RC</t>
  </si>
  <si>
    <t>Oblouk 22° /SDR 17/ d 280, PE 100 RC</t>
  </si>
  <si>
    <t>Oblouk 22° /SDR 17/ d 315, PE 100 RC</t>
  </si>
  <si>
    <t>Oblouk 22° /SDR 17/ d 355, PE 100 RC</t>
  </si>
  <si>
    <t>Oblouk 11° /SDR 11/ d 250, PE 100 RC</t>
  </si>
  <si>
    <t>Oblouk 11° /SDR 11/ d 50, PE 100 RC</t>
  </si>
  <si>
    <t>Oblouk 11° /SDR 11/ d 63, PE 100 RC</t>
  </si>
  <si>
    <t>Oblouk 11° /SDR 11/ d 75, PE 100 RC</t>
  </si>
  <si>
    <t>Oblouk 11° /SDR 11/ d 280, PE 100 RC</t>
  </si>
  <si>
    <t>Oblouk 11° /SDR 11/ d 315, PE 100 RC</t>
  </si>
  <si>
    <t>Oblouk 11° /SDR 11/ d 355, PE 100 RC</t>
  </si>
  <si>
    <t>Oblouk 11° /SDR 17/ d 250, PE 100 RC</t>
  </si>
  <si>
    <t>Oblouk 11° /SDR 17/ d 280, PE 100 RC</t>
  </si>
  <si>
    <t>Oblouk 11° /SDR 17/ d 315, PE 100 RC</t>
  </si>
  <si>
    <t>Oblouk 11° /SDR 17/ d 355, PE 100 RC</t>
  </si>
  <si>
    <t>WAGA M/J 3007 Plus EPDM těs.- spojka   DN 450</t>
  </si>
  <si>
    <t>WAGA M/J 3007 Plus EPDM těs.- spojka   DN 500</t>
  </si>
  <si>
    <t>WAGA M/J 3007 Plus EPDM těs.- spojka   DN 550</t>
  </si>
  <si>
    <t>WAGA M/J 3007 Plus EPDM těs.- spojka   DN 600</t>
  </si>
  <si>
    <t>709-305-672</t>
  </si>
  <si>
    <t>709-305-676</t>
  </si>
  <si>
    <t>d 450 - 482 / DN 450</t>
  </si>
  <si>
    <t>d 500 - 532 / DN 500</t>
  </si>
  <si>
    <t>d 548 - 580 / DN 550</t>
  </si>
  <si>
    <t>d 605 - 637 / DN 600</t>
  </si>
  <si>
    <t>WAGA M/J 3057 Plus EPDM těs.- spojka s přírubou   DN 500/PN 16/PN 10</t>
  </si>
  <si>
    <t>WAGA M/J 3057 Plus EPDM těs.- spojka s přírubou   DN 600/PN 16/PN 10</t>
  </si>
  <si>
    <t>709-405-692</t>
  </si>
  <si>
    <t>709-405-694</t>
  </si>
  <si>
    <t>709-405-696</t>
  </si>
  <si>
    <t>d 450-482 x 315-356 / DN 450x400</t>
  </si>
  <si>
    <t>d 500-532 x 450-482 / DN 500x450</t>
  </si>
  <si>
    <t>d 548-580 x 500-532 / DN 550X500</t>
  </si>
  <si>
    <t>709-455-692</t>
  </si>
  <si>
    <t>WAGA M/J 3107 Plus EPDM těs.spojka redukovaná  DN 450 x 400</t>
  </si>
  <si>
    <t>WAGA M/J 3107 Plus EPDM těs.spojka redukovaná  DN 500 x 450</t>
  </si>
  <si>
    <t>WAGA M/J 3107 Plus EPDM těs.spojka redukovaná  DN 550 x 500</t>
  </si>
  <si>
    <t>d 450 - 482 / DN 400</t>
  </si>
  <si>
    <t>d 548 - 580 / DN 500</t>
  </si>
  <si>
    <t>709-355-676</t>
  </si>
  <si>
    <t>Elektrotvarovka sedlová /syst. Saturn/ d 355/160</t>
  </si>
  <si>
    <t>d 355x160</t>
  </si>
  <si>
    <t>Elektrotvarovka sedlová /syst. Saturn/ d 355/225</t>
  </si>
  <si>
    <t>d 355x225</t>
  </si>
  <si>
    <t>Elektrotvarovka sedlová /syst. Saturn/ d 400/160</t>
  </si>
  <si>
    <t>d 400x160</t>
  </si>
  <si>
    <t>Elektrotvarovka sedlová /syst. Saturn/ d 400/225</t>
  </si>
  <si>
    <t>d 400x225</t>
  </si>
  <si>
    <t>Elektrotvarovka sedlová /syst. Saturn/ d 450/160</t>
  </si>
  <si>
    <t>d 450x160</t>
  </si>
  <si>
    <t>Elektrotvarovka sedlová /syst. Saturn/ d 450/225</t>
  </si>
  <si>
    <t>d 450x225</t>
  </si>
  <si>
    <t>Elektrotvarovka sedlová /syst. Saturn/ d 500/160</t>
  </si>
  <si>
    <t>d 500x160</t>
  </si>
  <si>
    <t>Elektrotvarovka sedlová /syst. Saturn/ d 500/225</t>
  </si>
  <si>
    <t>d 500x225</t>
  </si>
  <si>
    <t>193-135-446</t>
  </si>
  <si>
    <t>Elektrotvarovka sedlová SDR11 PN16 d 500/315</t>
  </si>
  <si>
    <t>d 500x315</t>
  </si>
  <si>
    <t>Elektrotvarovka sedlová /syst. Saturn/ d 560/160</t>
  </si>
  <si>
    <t>d 560x160</t>
  </si>
  <si>
    <t>Elektrotvarovka sedlová /syst. Saturn/ d 560/225</t>
  </si>
  <si>
    <t>d 560x225</t>
  </si>
  <si>
    <t>193-135-456</t>
  </si>
  <si>
    <t>Elektrotvarovka sedlová SDR11 PN16 d 560/315</t>
  </si>
  <si>
    <t>d 560x315</t>
  </si>
  <si>
    <t>Elektrotvarovka sedlová /syst. Saturn/ d 630/160</t>
  </si>
  <si>
    <t>d 630x160</t>
  </si>
  <si>
    <t>Elektrotvarovka sedlová /syst. Saturn/ d 630/225</t>
  </si>
  <si>
    <t>d 630x225</t>
  </si>
  <si>
    <t>193-135-466</t>
  </si>
  <si>
    <t>Elektrotvarovka sedlová SDR11 PN16 d 630/315</t>
  </si>
  <si>
    <t>d 630x315</t>
  </si>
  <si>
    <t>Elektrotvarovka sedlová /syst. Saturn/ d 710/160</t>
  </si>
  <si>
    <t>d 710x160</t>
  </si>
  <si>
    <t>Elektrotvarovka sedlová /syst. Saturn/ d 710/225</t>
  </si>
  <si>
    <t>d 710x225</t>
  </si>
  <si>
    <t>193-135-476</t>
  </si>
  <si>
    <t>Elektrotvarovka sedlová SDR11 PN16 d 710/315</t>
  </si>
  <si>
    <t>d 710x315</t>
  </si>
  <si>
    <t>Elektrotvarovka sedlová /syst. Saturn/ d 800/160</t>
  </si>
  <si>
    <t>d 800x160</t>
  </si>
  <si>
    <t>Elektrotvarovka sedlová /syst. Saturn/ d 800/225</t>
  </si>
  <si>
    <t>d 800x225</t>
  </si>
  <si>
    <t>193-135-486</t>
  </si>
  <si>
    <t>Elektrotvarovka sedlová SDR11 PN16 d 800/315</t>
  </si>
  <si>
    <t>727-700-210</t>
  </si>
  <si>
    <t>727-700-211</t>
  </si>
  <si>
    <t>727-700-212</t>
  </si>
  <si>
    <t>727-700-213</t>
  </si>
  <si>
    <t>727-700-214</t>
  </si>
  <si>
    <t>727-700-313</t>
  </si>
  <si>
    <t>727-700-314</t>
  </si>
  <si>
    <t>727-700-315</t>
  </si>
  <si>
    <t>d 140;DN 125</t>
  </si>
  <si>
    <t>727-700-716</t>
  </si>
  <si>
    <t>727-700-717</t>
  </si>
  <si>
    <t>727-700-718</t>
  </si>
  <si>
    <t>727-700-719</t>
  </si>
  <si>
    <t>Otočná příruba d 200 PP/ocel, tlak PN 16, rozteč šroubů  PN 10</t>
  </si>
  <si>
    <t>727-700-720</t>
  </si>
  <si>
    <t>Otočná příruba d 225 PP/ocel, tlak PN 16, rozteč šroubů  PN 10</t>
  </si>
  <si>
    <t>727-700-721</t>
  </si>
  <si>
    <t>Otočná příruba d 250 PP/ocel, tlak PN 16, rozteč šroubů  PN 10</t>
  </si>
  <si>
    <t>727-700-722</t>
  </si>
  <si>
    <t>Otočná příruba d 280 PP/ocel, tlak PN 16, rozteč šroubů  PN 10</t>
  </si>
  <si>
    <t>727-700-723</t>
  </si>
  <si>
    <t>Otočná příruba d 315 PP/ocel, tlak PN 16, rozteč šroubů  PN 10</t>
  </si>
  <si>
    <t>727-700-724</t>
  </si>
  <si>
    <t>Otočná příruba d 355 PP/ocel, tlak PN 16, rozteč šroubů  PN 10</t>
  </si>
  <si>
    <t>727-700-725</t>
  </si>
  <si>
    <t>Otočná příruba d 400 PP/ocel, tlak PN 16, rozteč šroubů  PN 10</t>
  </si>
  <si>
    <t>d 25-20</t>
  </si>
  <si>
    <t>d 32-20</t>
  </si>
  <si>
    <t>d 32-25</t>
  </si>
  <si>
    <t>d 90-75</t>
  </si>
  <si>
    <t>DN 25</t>
  </si>
  <si>
    <t>DN 32</t>
  </si>
  <si>
    <t>DN 40</t>
  </si>
  <si>
    <t>DN 50</t>
  </si>
  <si>
    <t>DN 65</t>
  </si>
  <si>
    <t>DN 80</t>
  </si>
  <si>
    <t>DN 100</t>
  </si>
  <si>
    <t>DN 125</t>
  </si>
  <si>
    <t>DN 150</t>
  </si>
  <si>
    <t>DN 200</t>
  </si>
  <si>
    <t>DN 250</t>
  </si>
  <si>
    <t>DN 300</t>
  </si>
  <si>
    <t>DN 350</t>
  </si>
  <si>
    <t>DN 400</t>
  </si>
  <si>
    <t>DN 500</t>
  </si>
  <si>
    <t>DN 600</t>
  </si>
  <si>
    <t>753-000-813</t>
  </si>
  <si>
    <t>Oblouk 90° /SDR 17/ d 90</t>
  </si>
  <si>
    <t>753-000-814</t>
  </si>
  <si>
    <t>Oblouk 90° /SDR 17/ d 110</t>
  </si>
  <si>
    <t>753-000-815</t>
  </si>
  <si>
    <t>Oblouk 90° /SDR 17/ d 125</t>
  </si>
  <si>
    <t>753-000-816</t>
  </si>
  <si>
    <t>Oblouk 90° /SDR 17/ d 140</t>
  </si>
  <si>
    <t>753-000-817</t>
  </si>
  <si>
    <t>Oblouk 90° /SDR 17/ d 160</t>
  </si>
  <si>
    <t>753-000-818</t>
  </si>
  <si>
    <t>Oblouk 90° /SDR 17/ d 180</t>
  </si>
  <si>
    <t>753-000-819</t>
  </si>
  <si>
    <t>Oblouk 90° /SDR 17/ d 200</t>
  </si>
  <si>
    <t>753-000-820</t>
  </si>
  <si>
    <t>Oblouk 90° /SDR 17/ d 225</t>
  </si>
  <si>
    <t>753-000-821</t>
  </si>
  <si>
    <t>Oblouk 90° /SDR 17/ d 250</t>
  </si>
  <si>
    <t>753-000-822</t>
  </si>
  <si>
    <t>Oblouk 90° /SDR 17/ d 280</t>
  </si>
  <si>
    <t>753-000-823</t>
  </si>
  <si>
    <t>Oblouk 90° /SDR 17/ d 315</t>
  </si>
  <si>
    <t>753-000-824</t>
  </si>
  <si>
    <t>Oblouk 90° /SDR 17/ d 355</t>
  </si>
  <si>
    <t>d 355</t>
  </si>
  <si>
    <t>753-000-825</t>
  </si>
  <si>
    <t>Oblouk 90° /SDR 17/ d 400</t>
  </si>
  <si>
    <t>753-000-826</t>
  </si>
  <si>
    <t>Oblouk 90° /SDR 17/ d 450</t>
  </si>
  <si>
    <t>753-000-827</t>
  </si>
  <si>
    <t>Oblouk 90° /SDR 17/ d 500</t>
  </si>
  <si>
    <t>753-000-828</t>
  </si>
  <si>
    <t>Oblouk 90° /SDR 17/ d 560</t>
  </si>
  <si>
    <t>753-000-829</t>
  </si>
  <si>
    <t>Oblouk 90° /SDR 17/ d 630</t>
  </si>
  <si>
    <t>753-000-830</t>
  </si>
  <si>
    <t>753-000-831</t>
  </si>
  <si>
    <t>753-001-008</t>
  </si>
  <si>
    <t>Oblouk 90° /SDR 11/ d 32</t>
  </si>
  <si>
    <t>753-001-009</t>
  </si>
  <si>
    <t>Oblouk 90° /SDR 11/ d 40</t>
  </si>
  <si>
    <t>753-001-010</t>
  </si>
  <si>
    <t>709-355-610</t>
  </si>
  <si>
    <t>WAGA M/J 3057 Plus EPDM těs.- spojka s přírubou   DN 50</t>
  </si>
  <si>
    <t>709-355-612</t>
  </si>
  <si>
    <t>WAGA M/J 3057 Plus EPDM těs.- spojka s přírubou   DN 65</t>
  </si>
  <si>
    <t>709-355-614</t>
  </si>
  <si>
    <t>WAGA M/J 3057 Plus EPDM těs.- spojka s přírubou   DN 80</t>
  </si>
  <si>
    <t>709-355-616</t>
  </si>
  <si>
    <t>WAGA M/J 3057 Plus EPDM těs.- spojka s přírubou   DN 100</t>
  </si>
  <si>
    <t>709-355-618</t>
  </si>
  <si>
    <t>WAGA M/J 3057 Plus EPDM těs.- spojka s přírubou   DN 125</t>
  </si>
  <si>
    <t>709-355-620</t>
  </si>
  <si>
    <t>WAGA M/J 3057 Plus EPDM těs.- spojka s přírubou   DN 150</t>
  </si>
  <si>
    <t>709-355-624</t>
  </si>
  <si>
    <t>709-355-625</t>
  </si>
  <si>
    <t>709-355-628</t>
  </si>
  <si>
    <t>709-355-629</t>
  </si>
  <si>
    <t>709-355-632</t>
  </si>
  <si>
    <t>709-355-633</t>
  </si>
  <si>
    <t>709-355-636</t>
  </si>
  <si>
    <t>709-355-637</t>
  </si>
  <si>
    <t>709-355-638</t>
  </si>
  <si>
    <t>709-355-639</t>
  </si>
  <si>
    <t>709-375-610</t>
  </si>
  <si>
    <t>WAGA M/J 3207 Plus EPDM těs.- víčko  DN 50</t>
  </si>
  <si>
    <t>709-375-612</t>
  </si>
  <si>
    <t>WAGA M/J 3207 Plus EPDM těs.- víčko  DN 65</t>
  </si>
  <si>
    <t>709-375-614</t>
  </si>
  <si>
    <t>WAGA M/J 3207 Plus EPDM těs.- víčko  DN 80</t>
  </si>
  <si>
    <t>709-375-616</t>
  </si>
  <si>
    <t>WAGA M/J 3207 Plus EPDM těs.- víčko  DN 100</t>
  </si>
  <si>
    <t>709-375-618</t>
  </si>
  <si>
    <t>WAGA M/J 3207 Plus EPDM těs.- víčko  DN 125</t>
  </si>
  <si>
    <t>709-375-620</t>
  </si>
  <si>
    <t>WAGA M/J 3207 Plus EPDM těs.- víčko  DN 150</t>
  </si>
  <si>
    <t>709-375-624</t>
  </si>
  <si>
    <t>WAGA M/J 3207 Plus EPDM těs.- víčko  DN 200</t>
  </si>
  <si>
    <t>709-375-626</t>
  </si>
  <si>
    <t>709-375-628</t>
  </si>
  <si>
    <t>WAGA M/J 3207 Plus EPDM těs.- víčko  DN 250</t>
  </si>
  <si>
    <t>709-375-632</t>
  </si>
  <si>
    <t>WAGA M/J 3207 Plus EPDM těs.- víčko  DN 300</t>
  </si>
  <si>
    <t>709-375-634</t>
  </si>
  <si>
    <t>WAGA M/J 3207 Plus EPDM těs.- víčko  DN 400</t>
  </si>
  <si>
    <t>EPDM /PN 16/</t>
  </si>
  <si>
    <t>d 104-132 x 84-105 / DN 100 x 80</t>
  </si>
  <si>
    <t>d 132-155 x 104-132 / DN 125 x 1</t>
  </si>
  <si>
    <t>d 154-192 x 104-132 / DN 150 x 1</t>
  </si>
  <si>
    <t>d 154-192 x 132-155 / DN 150 x 1</t>
  </si>
  <si>
    <t>d 63-90 x 46-71 / DN 65 x 50</t>
  </si>
  <si>
    <t>d 84-105 x 69-90 / DN 80 x 65</t>
  </si>
  <si>
    <t>d 192-232 x 154-192 / DN 200 x 1</t>
  </si>
  <si>
    <t>d 230-268 x 192-232 / DN 225 x 2</t>
  </si>
  <si>
    <t>d 267-310 x 232-257 / DN 250 x 2</t>
  </si>
  <si>
    <t>d 315-356 x 267-310 / DN 300 x 2</t>
  </si>
  <si>
    <t>d 352-393 x 315-356 / DN 350x300</t>
  </si>
  <si>
    <t>d 315-356 x 267-310 / DN 400x350</t>
  </si>
  <si>
    <t>709-405-618</t>
  </si>
  <si>
    <t>WAGA M/J 3107 Plus EPDM těs.- spojka redukovaná  DN 65 x 50</t>
  </si>
  <si>
    <t>709-405-620</t>
  </si>
  <si>
    <t>WAGA M/J 3107 Plus EPDM těs.- spojka redukovaná  DN 80 x 65</t>
  </si>
  <si>
    <t>709-405-624</t>
  </si>
  <si>
    <t>WAGA M/J 3107 Plus EPDM těs.- spojka redukovaná  DN 100 x 80</t>
  </si>
  <si>
    <t>709-405-632</t>
  </si>
  <si>
    <t>WAGA M/J 3107 Plus EPDM těs.- spojka redukovaná  DN 125 x 100</t>
  </si>
  <si>
    <t>709-405-636</t>
  </si>
  <si>
    <t>WAGA M/J 3107 Plus EPDM těs.- spojka redukovaná  DN 150 x 100</t>
  </si>
  <si>
    <t>709-405-638</t>
  </si>
  <si>
    <t>WAGA M/J 3107 Plus EPDM těs.- spojka redukovaná  DN 150 x 125</t>
  </si>
  <si>
    <t>709-405-648</t>
  </si>
  <si>
    <t>WAGA M/J 3107 Plus EPDM těs.- spojka redukovaná  DN 200 x 150</t>
  </si>
  <si>
    <t>709-405-678</t>
  </si>
  <si>
    <t>WAGA M/J 3107 Plus EPDM těs.- spojka redukovaná  DN 225 x 200</t>
  </si>
  <si>
    <t>709-405-682</t>
  </si>
  <si>
    <t>WAGA M/J 3107 Plus EPDM těs.- spojka redukovaná  DN 250 x 225</t>
  </si>
  <si>
    <t>709-405-686</t>
  </si>
  <si>
    <t>WAGA M/J 3107 Plus EPDM těs.- spojka redukovaná  DN 300 x 250</t>
  </si>
  <si>
    <t>709-405-688</t>
  </si>
  <si>
    <t>WAGA M/J 3107 Plus EPDM těs.- spojka redukovaná  DN 350 x 300</t>
  </si>
  <si>
    <t>709-405-690</t>
  </si>
  <si>
    <t>WAGA M/J 3107 Plus EPDM těs.- spojka redukovaná  DN 400 x 350</t>
  </si>
  <si>
    <t>d 46 - 71 / DN 50 x 40</t>
  </si>
  <si>
    <t>d 104 - 132 / DN 100 x 80</t>
  </si>
  <si>
    <t>d 132 - 155 / DN 125 x 100</t>
  </si>
  <si>
    <t>d 132 - 155 / DN 125 x 150</t>
  </si>
  <si>
    <t>d 230 - 268 / DN 225 x 200</t>
  </si>
  <si>
    <t>d 63 - 90 / DN 65 x 80</t>
  </si>
  <si>
    <t>d 230 - 268 / DN 225 x 250</t>
  </si>
  <si>
    <t>d 352 - 393 / DN 350 x 300</t>
  </si>
  <si>
    <t>709-455-608</t>
  </si>
  <si>
    <t>WAGA M/J 3157 Plus EPDM těs.- spojka red. s přírubou DN 50 x 40</t>
  </si>
  <si>
    <t>709-455-618</t>
  </si>
  <si>
    <t>WAGA M/J 3157 Plus EPDM těs.- spojka red. s přírubou DN 65 x 80</t>
  </si>
  <si>
    <t>709-455-624</t>
  </si>
  <si>
    <t>WAGA M/J 3157 Plus EPDM těs.- spojka red. s přírubou DN 100 x 80</t>
  </si>
  <si>
    <t>709-455-632</t>
  </si>
  <si>
    <t>WAGA M/J 3157 Plus EPDM těs.- spojka red. s přírubou DN 125 x 100</t>
  </si>
  <si>
    <t>709-455-638</t>
  </si>
  <si>
    <t>WAGA M/J 3157 Plus EPDM těs.- spojka red. s přírubou DN 125 x 150</t>
  </si>
  <si>
    <t>709-455-678</t>
  </si>
  <si>
    <t>709-455-679</t>
  </si>
  <si>
    <t>709-455-680</t>
  </si>
  <si>
    <t>709-455-681</t>
  </si>
  <si>
    <t>709-455-684</t>
  </si>
  <si>
    <t>709-455-685</t>
  </si>
  <si>
    <t>709-597-258</t>
  </si>
  <si>
    <t>WAGA M/J fixační vložky Uni/Fikser sada DN 50</t>
  </si>
  <si>
    <t>Nerez /PN 16/</t>
  </si>
  <si>
    <t>709-597-259</t>
  </si>
  <si>
    <t>WAGA M/J fixační vložky Uni/Fikser sada DN 65</t>
  </si>
  <si>
    <t>709-597-260</t>
  </si>
  <si>
    <t>WAGA M/J fixační vložky Uni/Fikser sada DN 80</t>
  </si>
  <si>
    <t>709-597-261</t>
  </si>
  <si>
    <t>WAGA M/J fixační vložky Uni/Fikser sada DN 100</t>
  </si>
  <si>
    <t>709-597-262</t>
  </si>
  <si>
    <t>WAGA M/J fixační vložky Uni/Fikser sada DN 125</t>
  </si>
  <si>
    <t>709-597-263</t>
  </si>
  <si>
    <t>158-400-213</t>
  </si>
  <si>
    <t>T-kus 90°- vnější závit d 50-1 1/4" (lichoběžníkové těs.)</t>
  </si>
  <si>
    <t>158-400-214</t>
  </si>
  <si>
    <t>d 1400x315</t>
  </si>
  <si>
    <t>193-135-728</t>
  </si>
  <si>
    <t>Elektrotvarovka sedlová SDR17 PN10 d 1400/500</t>
  </si>
  <si>
    <t>d 1400x500</t>
  </si>
  <si>
    <t>193-135-736</t>
  </si>
  <si>
    <t>Elektrotvarovka sedlová SDR17 PN10 d 1600/315</t>
  </si>
  <si>
    <t>d 1600x315</t>
  </si>
  <si>
    <t>193-135-738</t>
  </si>
  <si>
    <t>Elektrotvarovka sedlová SDR17 PN10 d 1600/500</t>
  </si>
  <si>
    <t>d 1600x500</t>
  </si>
  <si>
    <t>193-135-746</t>
  </si>
  <si>
    <t>Elektrotvarovka sedlová SDR17 PN10 d 2000/315</t>
  </si>
  <si>
    <t>d 2000x315</t>
  </si>
  <si>
    <t>193-135-748</t>
  </si>
  <si>
    <t>Elektrotvarovka sedlová SDR17 PN10 d 2000/500</t>
  </si>
  <si>
    <t>d 2000x500</t>
  </si>
  <si>
    <t>193-149-237</t>
  </si>
  <si>
    <t>Elektrotvarovka sedlová balonovací - kit /PE nástavec/ d 63-2 3/4“</t>
  </si>
  <si>
    <t>d 63-2 3/4“</t>
  </si>
  <si>
    <t>193-149-247</t>
  </si>
  <si>
    <t>Elektrotvarovka sedlová balonovací - kit /PE nástavec/ d 75-2 3/4“</t>
  </si>
  <si>
    <t>d 75-2 3/4“</t>
  </si>
  <si>
    <t>193-149-257</t>
  </si>
  <si>
    <t>Elektrotvarovka sedlová balonovací - kit /PE nástavec/ d 90-2 3/4“</t>
  </si>
  <si>
    <t>d 90-2 3/4“</t>
  </si>
  <si>
    <t>193-149-267</t>
  </si>
  <si>
    <t>Elektrotvarovka sedlová balonovací - kit /PE nástavec/ d 110-2 3/4“</t>
  </si>
  <si>
    <t>d 110-2 3/4“</t>
  </si>
  <si>
    <t>193-149-277</t>
  </si>
  <si>
    <t>Elektrotvarovka sedlová balonovací - kit /PE nástavec/ d 125-2 3/4“</t>
  </si>
  <si>
    <t>d 125-2 3/4“</t>
  </si>
  <si>
    <t>193-149-287</t>
  </si>
  <si>
    <t>Elektrotvarovka sedlová balonovací - kit /PE nástavec/ d 140-2 3/4“</t>
  </si>
  <si>
    <t>d 140-2 3/4“</t>
  </si>
  <si>
    <t>193-149-297</t>
  </si>
  <si>
    <t>Elektrotvarovka sedlová balonovací - kit /PE nástavec/ d 160-2 3/4“</t>
  </si>
  <si>
    <t>d 160-2 3/4“</t>
  </si>
  <si>
    <t>193-149-307</t>
  </si>
  <si>
    <t>Elektrotvarovka sedlová balonovací - kit /PE nástavec/ d 180-2 3/4“</t>
  </si>
  <si>
    <t>d 180-2 3/4“</t>
  </si>
  <si>
    <t>193-149-317</t>
  </si>
  <si>
    <t>Elektrotvarovka sedlová balonovací - kit /PE nástavec/ d 200-2 3/4“</t>
  </si>
  <si>
    <t>d 200-2 3/4“</t>
  </si>
  <si>
    <t>193-149-327</t>
  </si>
  <si>
    <t>Elektrotvarovka sedlová balonovací - kit /PE nástavec/ d 225-2 3/4“</t>
  </si>
  <si>
    <t>d 225-2 3/4“</t>
  </si>
  <si>
    <t>193-149-337</t>
  </si>
  <si>
    <t>Elektrotvarovka sedlová balonovací - kit /PE nástavec/ d 250-2 3/4“</t>
  </si>
  <si>
    <t>d 250-2 3/4“</t>
  </si>
  <si>
    <t>193-149-347</t>
  </si>
  <si>
    <t>Elektrotvarovka sedlová balonovací - kit /PE nástavec/ d 280-2 3/4“</t>
  </si>
  <si>
    <t>d 280-2 3/4“</t>
  </si>
  <si>
    <t>193-149-357</t>
  </si>
  <si>
    <t>193-131-974</t>
  </si>
  <si>
    <t>Navrt. T-kus odbočkový /nový monoblok/ d 125-32</t>
  </si>
  <si>
    <t>193-131-977</t>
  </si>
  <si>
    <t>Navrt. T-kus odbočkový /nový monoblok/ d 125-63</t>
  </si>
  <si>
    <t>193-131-992</t>
  </si>
  <si>
    <t>Navrt. T-kus odbočkový /nový monoblok/ d 160-20</t>
  </si>
  <si>
    <t>193-131-993</t>
  </si>
  <si>
    <t>Navrt. T-kus odbočkový /nový monoblok/ d 160-25</t>
  </si>
  <si>
    <t>193-131-994</t>
  </si>
  <si>
    <t>Navrt. T-kus odbočkový /nový monoblok/ d 160-32</t>
  </si>
  <si>
    <t>193-131-997</t>
  </si>
  <si>
    <t>Navrt. T-kus odbočkový /nový monoblok/ d 160-63</t>
  </si>
  <si>
    <t>193-132-402</t>
  </si>
  <si>
    <t>Navrt. T-kus odbočkový - kit d 63-20</t>
  </si>
  <si>
    <t>193-132-403</t>
  </si>
  <si>
    <t>Navrt. T-kus odbočkový - kit d 63-25</t>
  </si>
  <si>
    <t>193-132-404</t>
  </si>
  <si>
    <t>Navrt. T-kus odbočkový - kit d 63-32</t>
  </si>
  <si>
    <t>193-132-405</t>
  </si>
  <si>
    <t>Navrt. T-kus odbočkový - kit d 63-40</t>
  </si>
  <si>
    <t>193-132-412</t>
  </si>
  <si>
    <t>Navrt. T-kus odbočkový - kit /monoblok/ d 40-20</t>
  </si>
  <si>
    <t>193-132-413</t>
  </si>
  <si>
    <t>Navrt. T-kus odbočkový - kit /monoblok/ d 40-25</t>
  </si>
  <si>
    <t>193-132-414</t>
  </si>
  <si>
    <t>Navrt. T-kus odbočkový - kit /monoblok/ d 40-32</t>
  </si>
  <si>
    <t>193-132-422</t>
  </si>
  <si>
    <t>Navrt. T-kus odbočkový - kit /monoblok/ d 50-20</t>
  </si>
  <si>
    <t>193-132-423</t>
  </si>
  <si>
    <t>Navrt. T-kus odbočkový - kit /monoblok/ d 50-25</t>
  </si>
  <si>
    <t>193-132-424</t>
  </si>
  <si>
    <t>Navrt. T-kus odbočkový - kit /monoblok/ d 50-32</t>
  </si>
  <si>
    <t>193-132-436</t>
  </si>
  <si>
    <t>Navrt. T-kus odbočkový - kit d 63-50</t>
  </si>
  <si>
    <t>193-132-437</t>
  </si>
  <si>
    <t>Navrt. T-kus odbočkový - kit d 63-63</t>
  </si>
  <si>
    <t>193-132-442</t>
  </si>
  <si>
    <t>Navrt. T-kus odbočkový - kit d 75-20</t>
  </si>
  <si>
    <t>193-132-443</t>
  </si>
  <si>
    <t>Navrt. T-kus odbočkový - kit d 75-25</t>
  </si>
  <si>
    <t>193-132-444</t>
  </si>
  <si>
    <t>Navrt. T-kus odbočkový - kit d 75-32</t>
  </si>
  <si>
    <t>193-132-445</t>
  </si>
  <si>
    <t>Navrt. T-kus odbočkový - kit d 75-40</t>
  </si>
  <si>
    <t>193-132-446</t>
  </si>
  <si>
    <t>Navrt. T-kus odbočkový - kit d 75-50</t>
  </si>
  <si>
    <t>d 75-50</t>
  </si>
  <si>
    <t>193-132-447</t>
  </si>
  <si>
    <t>Navrt. T-kus odbočkový - kit d 75-63</t>
  </si>
  <si>
    <t>193-132-452</t>
  </si>
  <si>
    <t>Navrt. T-kus odbočkový - kit d 90-20</t>
  </si>
  <si>
    <t>193-132-453</t>
  </si>
  <si>
    <t>Navrt. T-kus odbočkový - kit d 90-25</t>
  </si>
  <si>
    <t>193-132-454</t>
  </si>
  <si>
    <t>Navrt. T-kus odbočkový - kit d 90-32</t>
  </si>
  <si>
    <t>193-132-455</t>
  </si>
  <si>
    <t>Navrt. T-kus odbočkový - kit d 90-40</t>
  </si>
  <si>
    <t>193-132-456</t>
  </si>
  <si>
    <t>Elektrotvarovka sedlová balonovací - kit /mos. nástavec/ d 315/355-2 1/2“</t>
  </si>
  <si>
    <t>d 315/355-2 1/2“;d1 = 56</t>
  </si>
  <si>
    <t>193-149-577</t>
  </si>
  <si>
    <t>Elektrotvarovka sedlová balonovací - kit /mos. nástavec/ d 400-2 1/2“</t>
  </si>
  <si>
    <t>d 400-2 1/2“;d1 = 56</t>
  </si>
  <si>
    <t>193-155-034</t>
  </si>
  <si>
    <t>Navrt. T-kus odb. s uzav. ventilem - kit d 63-32</t>
  </si>
  <si>
    <t>193-155-035</t>
  </si>
  <si>
    <t>Navrt. T-kus odb. s uzav. ventilem - kit d 63-40</t>
  </si>
  <si>
    <t>193-155-036</t>
  </si>
  <si>
    <t>Navrt. T-kus odb. s uzav. ventilem - kit d 63-50</t>
  </si>
  <si>
    <t>193-155-037</t>
  </si>
  <si>
    <t>Navrt. T-kus odb. s uzav. ventilem - kit d 63-63</t>
  </si>
  <si>
    <t>193-155-044</t>
  </si>
  <si>
    <t>Navrt. T-kus odb. s uzav. ventilem - kit d 75-32</t>
  </si>
  <si>
    <t>193-155-045</t>
  </si>
  <si>
    <t>Navrt. T-kus odb. s uzav. ventilem - kit d 75-40</t>
  </si>
  <si>
    <t>193-155-046</t>
  </si>
  <si>
    <t>Navrt. T-kus odb. s uzav. ventilem - kit d 75-50</t>
  </si>
  <si>
    <t>193-155-047</t>
  </si>
  <si>
    <t>Navrt. T-kus odb. s uzav. ventilem - kit d 75-63</t>
  </si>
  <si>
    <t>193-155-054</t>
  </si>
  <si>
    <t>Navrt. T-kus odb. s uzav. ventilem - kit d 90-32</t>
  </si>
  <si>
    <t>193-155-055</t>
  </si>
  <si>
    <t>Navrt. T-kus odb. s uzav. ventilem - kit d 90-40</t>
  </si>
  <si>
    <t>193-155-056</t>
  </si>
  <si>
    <t>Navrt. T-kus odb. s uzav. ventilem - kit d 90-50</t>
  </si>
  <si>
    <t>193-155-057</t>
  </si>
  <si>
    <t>Navrt. T-kus odb. s uzav. ventilem - kit d 90-63</t>
  </si>
  <si>
    <t>193-155-064</t>
  </si>
  <si>
    <t>Navrt. T-kus odb. s uzav. ventilem - kit d 110-32</t>
  </si>
  <si>
    <t>193-155-065</t>
  </si>
  <si>
    <t>Navrt. T-kus odb. s uzav. ventilem - kit d 110-40</t>
  </si>
  <si>
    <t>193-155-066</t>
  </si>
  <si>
    <t>Navrt. T-kus odb. s uzav. ventilem - kit d 110-50</t>
  </si>
  <si>
    <t>193-155-067</t>
  </si>
  <si>
    <t>Navrt. T-kus odb. s uzav. ventilem - kit d 110-63</t>
  </si>
  <si>
    <t>193-155-074</t>
  </si>
  <si>
    <t>Navrt. T-kus odb. s uzav. ventilem - kit d 125-32</t>
  </si>
  <si>
    <t>193-155-075</t>
  </si>
  <si>
    <t>Navrt. T-kus odb. s uzav. ventilem - kit d 125-40</t>
  </si>
  <si>
    <t>193-155-076</t>
  </si>
  <si>
    <t>Navrt. T-kus odb. s uzav. ventilem - kit d 125-50</t>
  </si>
  <si>
    <t>193-155-077</t>
  </si>
  <si>
    <t>Navrt. T-kus odb. s uzav. ventilem - kit d 125-63</t>
  </si>
  <si>
    <t>193-155-084</t>
  </si>
  <si>
    <t>Navrt. T-kus odb. s uzav. ventilem - kit d 140-32</t>
  </si>
  <si>
    <t>193-155-085</t>
  </si>
  <si>
    <t>Navrt. T-kus odb. s uzav. ventilem - kit d 140-40</t>
  </si>
  <si>
    <t>193-155-086</t>
  </si>
  <si>
    <t>Navrt. T-kus odb. s uzav. ventilem - kit d 140-50</t>
  </si>
  <si>
    <t>193-155-087</t>
  </si>
  <si>
    <t>Navrt. T-kus odb. s uzav. ventilem - kit d 140-63</t>
  </si>
  <si>
    <t>193-155-094</t>
  </si>
  <si>
    <t>Koleno 15° /SDR 11/ d 315</t>
  </si>
  <si>
    <t>753-150-813</t>
  </si>
  <si>
    <t>Koleno 45° /SDR 17/ d 90</t>
  </si>
  <si>
    <t>753-150-814</t>
  </si>
  <si>
    <t>Koleno 45° /SDR 17/ d 110</t>
  </si>
  <si>
    <t>753-150-815</t>
  </si>
  <si>
    <t>Koleno 45° /SDR 17/ d 125</t>
  </si>
  <si>
    <t>753-150-816</t>
  </si>
  <si>
    <t>Koleno 45° /SDR 17/ d 140</t>
  </si>
  <si>
    <t>753-150-817</t>
  </si>
  <si>
    <t>Koleno 45° /SDR 17/ d 160</t>
  </si>
  <si>
    <t>753-150-818</t>
  </si>
  <si>
    <t>Koleno 45° /SDR 17/ d 180</t>
  </si>
  <si>
    <t>753-150-819</t>
  </si>
  <si>
    <t>Koleno 45° /SDR 17/ d 200</t>
  </si>
  <si>
    <t>753-150-820</t>
  </si>
  <si>
    <t>Koleno 45° /SDR 17/ d 225</t>
  </si>
  <si>
    <t>753-150-821</t>
  </si>
  <si>
    <t>Koleno 45° /SDR 17/ d 250</t>
  </si>
  <si>
    <t>753-150-822</t>
  </si>
  <si>
    <t>Koleno 45° /SDR 17/ d 280</t>
  </si>
  <si>
    <t>753-150-823</t>
  </si>
  <si>
    <t>Koleno 45° /SDR 17/ d 315</t>
  </si>
  <si>
    <t>753-150-922</t>
  </si>
  <si>
    <t>Koleno 45° /SDR 11/ d 280</t>
  </si>
  <si>
    <t>753-150-923</t>
  </si>
  <si>
    <t>Koleno 45° /SDR 11/ d 315</t>
  </si>
  <si>
    <t>753-151-006</t>
  </si>
  <si>
    <t>Koleno 45° /SDR 11/ d 20</t>
  </si>
  <si>
    <t>753-151-007</t>
  </si>
  <si>
    <t>Koleno 45° /SDR 11/ d 25</t>
  </si>
  <si>
    <t>753-151-008</t>
  </si>
  <si>
    <t>Koleno 45° /SDR 11/ d 32</t>
  </si>
  <si>
    <t>753-151-009</t>
  </si>
  <si>
    <t>Koleno 45° /SDR 11/ d 40</t>
  </si>
  <si>
    <t>753-151-010</t>
  </si>
  <si>
    <t>Koleno 45° /SDR 11/ d 50</t>
  </si>
  <si>
    <t>753-151-011</t>
  </si>
  <si>
    <t>Koleno 45° /SDR 11/ d 63</t>
  </si>
  <si>
    <t>753-151-012</t>
  </si>
  <si>
    <t>Koleno 45° /SDR 11/ d 75</t>
  </si>
  <si>
    <t>753-151-013</t>
  </si>
  <si>
    <t>Koleno 45° /SDR 11/ d 90</t>
  </si>
  <si>
    <t>753-151-014</t>
  </si>
  <si>
    <t>Koleno 45° /SDR 11/ d 110</t>
  </si>
  <si>
    <t>753-151-015</t>
  </si>
  <si>
    <t>Koleno 45° /SDR 11/ d 125</t>
  </si>
  <si>
    <t>753-151-016</t>
  </si>
  <si>
    <t>Koleno 45° /SDR 11/ d 140</t>
  </si>
  <si>
    <t>753-151-017</t>
  </si>
  <si>
    <t>Koleno 45° /SDR 11/ d 160</t>
  </si>
  <si>
    <t>753-151-018</t>
  </si>
  <si>
    <t>Koleno 45° /SDR 11/ d 180</t>
  </si>
  <si>
    <t>753-151-019</t>
  </si>
  <si>
    <t>Koleno 45° /SDR 11/ d 200</t>
  </si>
  <si>
    <t>753-151-020</t>
  </si>
  <si>
    <t>Koleno 45° /SDR 11/ d 225</t>
  </si>
  <si>
    <t>753-151-021</t>
  </si>
  <si>
    <t>Koleno 45° /SDR 11/ d 250</t>
  </si>
  <si>
    <t>753-151-608</t>
  </si>
  <si>
    <t>Elektrokoleno 45° d 32</t>
  </si>
  <si>
    <t>753-151-609</t>
  </si>
  <si>
    <t>Elektrokoleno 45° d 40</t>
  </si>
  <si>
    <t>753-151-610</t>
  </si>
  <si>
    <t>Elektrokoleno 45° d 50</t>
  </si>
  <si>
    <t>753-151-611</t>
  </si>
  <si>
    <t>Elektrokoleno 45° d 63</t>
  </si>
  <si>
    <t>753-151-612</t>
  </si>
  <si>
    <t>Elektrokoleno 45° d 75</t>
  </si>
  <si>
    <t>753-151-813</t>
  </si>
  <si>
    <t>Elektrokoleno 45° d 90</t>
  </si>
  <si>
    <t>753-151-814</t>
  </si>
  <si>
    <t>Elektrokoleno 45° d 110</t>
  </si>
  <si>
    <t>753-151-815</t>
  </si>
  <si>
    <t>Elektrokoleno 45° d 125</t>
  </si>
  <si>
    <t>753-151-817</t>
  </si>
  <si>
    <t>753-151-818</t>
  </si>
  <si>
    <t>Elektrokoleno 45° d 180</t>
  </si>
  <si>
    <t>753-151-819</t>
  </si>
  <si>
    <t>Elektrokoleno 45° d 200</t>
  </si>
  <si>
    <t>Navrt. T-kus odb. s uzav. ventilem - kit d 315/355-50</t>
  </si>
  <si>
    <t>193-155-157</t>
  </si>
  <si>
    <t>Navrt. T-kus odb. s uzav. ventilem - kit d 315/355-63</t>
  </si>
  <si>
    <t>193-155-234</t>
  </si>
  <si>
    <t>Navrt. T-kus odb. s uzav. ventilem d 63-32</t>
  </si>
  <si>
    <t>193-155-237</t>
  </si>
  <si>
    <t>Navrt. T-kus odb. s uzav. ventilem d 63-63</t>
  </si>
  <si>
    <t>193-155-244</t>
  </si>
  <si>
    <t>Navrt. T-kus odb. s uzav. ventilem d 75-32</t>
  </si>
  <si>
    <t>193-155-247</t>
  </si>
  <si>
    <t>Navrt. T-kus odb. s uzav. ventilem d 75-63</t>
  </si>
  <si>
    <t>193-155-254</t>
  </si>
  <si>
    <t>Navrt. T-kus odb. s uzav. ventilem d 90-32</t>
  </si>
  <si>
    <t>193-155-257</t>
  </si>
  <si>
    <t>Navrt. T-kus odb. s uzav. ventilem d 90-63</t>
  </si>
  <si>
    <t>193-155-264</t>
  </si>
  <si>
    <t>Navrt. T-kus odb. s uzav. ventilem d 110-32</t>
  </si>
  <si>
    <t>193-155-267</t>
  </si>
  <si>
    <t>Navrt. T-kus odb. s uzav. ventilem d 110-63</t>
  </si>
  <si>
    <t>193-155-274</t>
  </si>
  <si>
    <t>Navrt. T-kus odb. s uzav. ventilem d 125-32</t>
  </si>
  <si>
    <t>193-155-277</t>
  </si>
  <si>
    <t>Navrt. T-kus odb. s uzav. ventilem d 125-63</t>
  </si>
  <si>
    <t>193-155-284</t>
  </si>
  <si>
    <t>Navrt. T-kus odb. s uzav. ventilem d 140-32</t>
  </si>
  <si>
    <t>193-155-287</t>
  </si>
  <si>
    <t>Navrt. T-kus odb. s uzav. ventilem d 140-63</t>
  </si>
  <si>
    <t>193-155-294</t>
  </si>
  <si>
    <t>Navrt. T-kus odb. s uzav. ventilem d 160-32</t>
  </si>
  <si>
    <t>193-155-297</t>
  </si>
  <si>
    <t>Navrt. T-kus odb. s uzav. ventilem d 160-63</t>
  </si>
  <si>
    <t>193-155-304</t>
  </si>
  <si>
    <t>Navrt. T-kus odb. s uzav. ventilem d 180-32</t>
  </si>
  <si>
    <t>193-155-307</t>
  </si>
  <si>
    <t>Navrt. T-kus odb. s uzav. ventilem d 180-63</t>
  </si>
  <si>
    <t>193-155-314</t>
  </si>
  <si>
    <t>Navrt. T-kus odb. s uzav. ventilem d 200-32</t>
  </si>
  <si>
    <t>193-155-317</t>
  </si>
  <si>
    <t>Navrt. T-kus odb. s uzav. ventilem d 200-63</t>
  </si>
  <si>
    <t>193-155-324</t>
  </si>
  <si>
    <t>Navrt. T-kus odb. s uzav. ventilem d 225-32</t>
  </si>
  <si>
    <t>193-155-327</t>
  </si>
  <si>
    <t>Navrt. T-kus odb. s uzav. ventilem d 225-63</t>
  </si>
  <si>
    <t>193-155-334</t>
  </si>
  <si>
    <t>Navrt. T-kus odb. s uzav. ventilem d 250-32</t>
  </si>
  <si>
    <t>193-155-337</t>
  </si>
  <si>
    <t>Navrt. T-kus odb. s uzav. ventilem d 250-63</t>
  </si>
  <si>
    <t>193-155-344</t>
  </si>
  <si>
    <t>Navrt. T-kus odb. s uzav. ventilem d 280-32</t>
  </si>
  <si>
    <t>193-155-347</t>
  </si>
  <si>
    <t>Navrt. T-kus odb. s uzav. ventilem d 280-63</t>
  </si>
  <si>
    <t>193-155-354</t>
  </si>
  <si>
    <t>Navrt. T-kus odb. s uzav. ventilem d 315/355-32</t>
  </si>
  <si>
    <t>193-155-357</t>
  </si>
  <si>
    <t>Navrt. T-kus odb. s uzav. ventilem d 315/355-63</t>
  </si>
  <si>
    <t>193-155-374</t>
  </si>
  <si>
    <t>Navrt. T-kus odb. s uzav. ventilem d 400-32</t>
  </si>
  <si>
    <t>d 400-32</t>
  </si>
  <si>
    <t>193-155-377</t>
  </si>
  <si>
    <t>Navrt. T-kus odb. s uzav. ventilem d 400-63</t>
  </si>
  <si>
    <t>193-280-153</t>
  </si>
  <si>
    <t>Elektrosvařovací víčko se závitem d 55</t>
  </si>
  <si>
    <t>d 55</t>
  </si>
  <si>
    <t>193-280-154</t>
  </si>
  <si>
    <t>Elektrosvařovací víčko se závitem d 68</t>
  </si>
  <si>
    <t>d 68</t>
  </si>
  <si>
    <t>193-280-184</t>
  </si>
  <si>
    <t>Navrtávací T-kus samostatný d 63-32</t>
  </si>
  <si>
    <t>193-280-185</t>
  </si>
  <si>
    <t>Navrtávací T-kus samostatný d 63-63</t>
  </si>
  <si>
    <t>193-280-279</t>
  </si>
  <si>
    <t>Balonovací vložka PE d 63-2 3/4"</t>
  </si>
  <si>
    <t>d 63-2 3/4";d1 = 51</t>
  </si>
  <si>
    <t>193-280-294</t>
  </si>
  <si>
    <t>Balonovací vložka mosaz d 63-2 1/2"</t>
  </si>
  <si>
    <t>d 63-2 1/2";d1 = 56</t>
  </si>
  <si>
    <t>193-280-358</t>
  </si>
  <si>
    <t>Navrtávací T-kus samostatný d 63-20</t>
  </si>
  <si>
    <t>193-280-359</t>
  </si>
  <si>
    <t>Navrtávací T-kus samostatný d 63-25</t>
  </si>
  <si>
    <t>193-280-360</t>
  </si>
  <si>
    <t>Navrtávací T-kus samostatný d 63-40</t>
  </si>
  <si>
    <t>Navrt. T-kus s ventilem samostatný 63-63</t>
  </si>
  <si>
    <t>193-280-711</t>
  </si>
  <si>
    <t>d 110-75</t>
  </si>
  <si>
    <t>Elektrokoleno 90° d 160</t>
  </si>
  <si>
    <t>Elektrokoleno 45° d 160</t>
  </si>
  <si>
    <t>Navrt. T-kus s ventilem samostatný 63-32</t>
  </si>
  <si>
    <t>Elektrospojka d 160</t>
  </si>
  <si>
    <t>193-281-605</t>
  </si>
  <si>
    <t>193-281-606</t>
  </si>
  <si>
    <t>d 50-40</t>
  </si>
  <si>
    <t>Navrt. T-kus odbočkový d 200-40</t>
  </si>
  <si>
    <t>d 200-40</t>
  </si>
  <si>
    <t>193-131-517</t>
  </si>
  <si>
    <t>Navrt. T-kus odbočkový d 200-63</t>
  </si>
  <si>
    <t>193-131-522</t>
  </si>
  <si>
    <t>Navrt. T-kus odbočkový d 225-20</t>
  </si>
  <si>
    <t>d 225-20</t>
  </si>
  <si>
    <t>193-131-523</t>
  </si>
  <si>
    <t>Navrt. T-kus odbočkový d 225-25</t>
  </si>
  <si>
    <t>d 225-25</t>
  </si>
  <si>
    <t>193-131-524</t>
  </si>
  <si>
    <t>Navrt. T-kus odbočkový d 225-32</t>
  </si>
  <si>
    <t>193-131-525</t>
  </si>
  <si>
    <t>Navrt. T-kus odbočkový d 225-40</t>
  </si>
  <si>
    <t>d 225-40</t>
  </si>
  <si>
    <t>193-131-527</t>
  </si>
  <si>
    <t>Navrt. T-kus odbočkový d 225-63</t>
  </si>
  <si>
    <t>193-131-532</t>
  </si>
  <si>
    <t>Navrt. T-kus odbočkový d 250-20</t>
  </si>
  <si>
    <t>d 250-20</t>
  </si>
  <si>
    <t>193-131-533</t>
  </si>
  <si>
    <t>Navrt. T-kus odbočkový d 250-25</t>
  </si>
  <si>
    <t>d 250-25</t>
  </si>
  <si>
    <t>193-131-534</t>
  </si>
  <si>
    <t>Navrt. T-kus odbočkový d 250-32</t>
  </si>
  <si>
    <t>193-131-535</t>
  </si>
  <si>
    <t>Navrt. T-kus odbočkový d 250-40</t>
  </si>
  <si>
    <t>d 250-40</t>
  </si>
  <si>
    <t>193-131-537</t>
  </si>
  <si>
    <t>Navrt. T-kus odbočkový d 250-63</t>
  </si>
  <si>
    <t>193-131-547</t>
  </si>
  <si>
    <t>Navrt. T-kus odbočkový d 280-63</t>
  </si>
  <si>
    <t>193-131-557</t>
  </si>
  <si>
    <t>Navrt. T-kus odbočkový d 315/355-63</t>
  </si>
  <si>
    <t>193-131-577</t>
  </si>
  <si>
    <t>Navrt. T-kus odbočkový d 400-63</t>
  </si>
  <si>
    <t>193-131-932</t>
  </si>
  <si>
    <t>Navrt. T-kus odbočkový /nový monoblok/ d 63-20</t>
  </si>
  <si>
    <t>193-131-933</t>
  </si>
  <si>
    <t>Navrt. T-kus odbočkový /nový monoblok/ d 63-25</t>
  </si>
  <si>
    <t>193-131-934</t>
  </si>
  <si>
    <t>Navrt. T-kus odbočkový /nový monoblok/ d 63-32</t>
  </si>
  <si>
    <t>193-131-952</t>
  </si>
  <si>
    <t>Navrt. T-kus odbočkový /nový monoblok/ d 90-20</t>
  </si>
  <si>
    <t>193-131-953</t>
  </si>
  <si>
    <t>Navrt. T-kus odbočkový /nový monoblok/ d 90-25</t>
  </si>
  <si>
    <t>193-131-954</t>
  </si>
  <si>
    <t>Navrt. T-kus odbočkový /nový monoblok/ d 90-32</t>
  </si>
  <si>
    <t>193-131-957</t>
  </si>
  <si>
    <t>Navrt. T-kus odbočkový /nový monoblok/ d 90-63</t>
  </si>
  <si>
    <t>193-131-962</t>
  </si>
  <si>
    <t>Navrt. T-kus odbočkový /nový monoblok/ d 110-20</t>
  </si>
  <si>
    <t>193-131-963</t>
  </si>
  <si>
    <t>Navrt. T-kus odbočkový /nový monoblok/ d 110-25</t>
  </si>
  <si>
    <t>193-131-964</t>
  </si>
  <si>
    <t>Navrt. T-kus odbočkový /nový monoblok/ d 110-32</t>
  </si>
  <si>
    <t>753-100-821</t>
  </si>
  <si>
    <t>Koleno 90° /SDR 17/ d 250</t>
  </si>
  <si>
    <t>753-100-822</t>
  </si>
  <si>
    <t>Koleno 90° /SDR 17/ d 280</t>
  </si>
  <si>
    <t>753-100-823</t>
  </si>
  <si>
    <t>Koleno 90° /SDR 17/ d 315</t>
  </si>
  <si>
    <t>753-100-922</t>
  </si>
  <si>
    <t>Koleno 90° /SDR 11/ d 280</t>
  </si>
  <si>
    <t>753-100-923</t>
  </si>
  <si>
    <t>Koleno 90° /SDR 11/ d 315</t>
  </si>
  <si>
    <t>753-101-001</t>
  </si>
  <si>
    <t>Koleno 90° /SDR 11/ d 250</t>
  </si>
  <si>
    <t>753-101-006</t>
  </si>
  <si>
    <t>Koleno 90° /SDR 11/ d 20</t>
  </si>
  <si>
    <t>753-101-007</t>
  </si>
  <si>
    <t>Koleno 90° /SDR 11/ d 25</t>
  </si>
  <si>
    <t>753-101-008</t>
  </si>
  <si>
    <t>Koleno 90° /SDR 11/ d 32</t>
  </si>
  <si>
    <t>753-101-009</t>
  </si>
  <si>
    <t>Koleno 90° /SDR 11/ d 40</t>
  </si>
  <si>
    <t>753-101-010</t>
  </si>
  <si>
    <t>Koleno 90° /SDR 11/ d 50</t>
  </si>
  <si>
    <t>753-101-011</t>
  </si>
  <si>
    <t>Koleno 90° /SDR 11/ d 63</t>
  </si>
  <si>
    <t>753-101-012</t>
  </si>
  <si>
    <t>Koleno 90° /SDR 11/ d 75</t>
  </si>
  <si>
    <t>753-101-013</t>
  </si>
  <si>
    <t>Koleno 90° /SDR 11/ d 90</t>
  </si>
  <si>
    <t>753-101-014</t>
  </si>
  <si>
    <t>Koleno 90° /SDR 11/ d 110</t>
  </si>
  <si>
    <t>753-101-015</t>
  </si>
  <si>
    <t>Koleno 90° /SDR 11/ d 125</t>
  </si>
  <si>
    <t>753-101-016</t>
  </si>
  <si>
    <t>Koleno 90° /SDR 11/ d 140</t>
  </si>
  <si>
    <t>753-101-017</t>
  </si>
  <si>
    <t>Koleno 90° /SDR 11/ d 160</t>
  </si>
  <si>
    <t>753-101-018</t>
  </si>
  <si>
    <t>Koleno 90° /SDR 11/ d 180</t>
  </si>
  <si>
    <t>753-101-019</t>
  </si>
  <si>
    <t>Koleno 90° /SDR 11/ d 200</t>
  </si>
  <si>
    <t>753-101-020</t>
  </si>
  <si>
    <t>Koleno 90° /SDR 11/ d 225</t>
  </si>
  <si>
    <t>753-101-606</t>
  </si>
  <si>
    <t>Elektrokoleno 90° d 20</t>
  </si>
  <si>
    <t>753-101-607</t>
  </si>
  <si>
    <t>Elektrokoleno 90° d 25</t>
  </si>
  <si>
    <t>753-101-608</t>
  </si>
  <si>
    <t>Elektrokoleno 90° d 32</t>
  </si>
  <si>
    <t>753-101-609</t>
  </si>
  <si>
    <t>Elektrokoleno 90° d 40</t>
  </si>
  <si>
    <t>753-101-610</t>
  </si>
  <si>
    <t>Elektrokoleno 90° d 50</t>
  </si>
  <si>
    <t>753-101-611</t>
  </si>
  <si>
    <t>Elektrokoleno 90° d 63</t>
  </si>
  <si>
    <t>753-101-612</t>
  </si>
  <si>
    <t>Elektrokoleno 90° d 75</t>
  </si>
  <si>
    <t>753-101-813</t>
  </si>
  <si>
    <t>Elektrokoleno 90° d 90</t>
  </si>
  <si>
    <t>753-101-814</t>
  </si>
  <si>
    <t>Elektrokoleno 90° d 110</t>
  </si>
  <si>
    <t>753-101-815</t>
  </si>
  <si>
    <t>Elektrokoleno 90° d 125</t>
  </si>
  <si>
    <t>753-101-817</t>
  </si>
  <si>
    <t>753-101-818</t>
  </si>
  <si>
    <t>Elektrokoleno 90° d 180</t>
  </si>
  <si>
    <t>753-101-819</t>
  </si>
  <si>
    <t>Elektrokoleno 90° d 200</t>
  </si>
  <si>
    <t>753-101-820</t>
  </si>
  <si>
    <t>Elektrokoleno 90° d 225</t>
  </si>
  <si>
    <t>753-101-821</t>
  </si>
  <si>
    <t>Elektrokoleno 90° d 250</t>
  </si>
  <si>
    <t>753-120-813</t>
  </si>
  <si>
    <t>Koleno 30° /SDR 17/ d 90</t>
  </si>
  <si>
    <t>753-120-814</t>
  </si>
  <si>
    <t>Koleno 30° /SDR 17/ d 110</t>
  </si>
  <si>
    <t>753-120-815</t>
  </si>
  <si>
    <t>Koleno 30° /SDR 17/ d 125</t>
  </si>
  <si>
    <t>753-120-816</t>
  </si>
  <si>
    <t>Koleno 30° /SDR 17/ d 140</t>
  </si>
  <si>
    <t>753-120-817</t>
  </si>
  <si>
    <t>Koleno 30° /SDR 17/ d 160</t>
  </si>
  <si>
    <t>753-120-818</t>
  </si>
  <si>
    <t>Koleno 30° /SDR 17/ d 180</t>
  </si>
  <si>
    <t>753-120-819</t>
  </si>
  <si>
    <t>Koleno 30° /SDR 17/ d 200</t>
  </si>
  <si>
    <t>753-120-820</t>
  </si>
  <si>
    <t>Koleno 30° /SDR 17/ d 225</t>
  </si>
  <si>
    <t>753-120-821</t>
  </si>
  <si>
    <t>Koleno 30° /SDR 17/ d 250</t>
  </si>
  <si>
    <t>753-120-822</t>
  </si>
  <si>
    <t>Koleno 30° /SDR 17/ d 280</t>
  </si>
  <si>
    <t>753-120-823</t>
  </si>
  <si>
    <t>Koleno 30° /SDR 17/ d 315</t>
  </si>
  <si>
    <t>753-120-908</t>
  </si>
  <si>
    <t>Koleno 30° /SDR 11/ d 32</t>
  </si>
  <si>
    <t>753-120-909</t>
  </si>
  <si>
    <t>Koleno 30° /SDR 11/ d 40</t>
  </si>
  <si>
    <t>753-120-910</t>
  </si>
  <si>
    <t>Koleno 30° /SDR 11/ d 50</t>
  </si>
  <si>
    <t>753-120-911</t>
  </si>
  <si>
    <t>Koleno 30° /SDR 11/ d 63</t>
  </si>
  <si>
    <t>753-120-912</t>
  </si>
  <si>
    <t>Koleno 30° /SDR 11/ d 75</t>
  </si>
  <si>
    <t>753-120-913</t>
  </si>
  <si>
    <t>Koleno 30° /SDR 11/ d 90</t>
  </si>
  <si>
    <t>753-120-914</t>
  </si>
  <si>
    <t>Koleno 30° /SDR 11/ d 110</t>
  </si>
  <si>
    <t>753-120-915</t>
  </si>
  <si>
    <t>Koleno 30° /SDR 11/ d 125</t>
  </si>
  <si>
    <t>753-120-916</t>
  </si>
  <si>
    <t>Koleno 30° /SDR 11/ d 140</t>
  </si>
  <si>
    <t>753-120-917</t>
  </si>
  <si>
    <t>Koleno 30° /SDR 11/ d 160</t>
  </si>
  <si>
    <t>753-120-918</t>
  </si>
  <si>
    <t>Koleno 30° /SDR 11/ d 180</t>
  </si>
  <si>
    <t>753-120-919</t>
  </si>
  <si>
    <t>Koleno 30° /SDR 11/ d 200</t>
  </si>
  <si>
    <t>753-120-920</t>
  </si>
  <si>
    <t>Koleno 30° /SDR 11/ d 225</t>
  </si>
  <si>
    <t>753-120-921</t>
  </si>
  <si>
    <t>Koleno 30° /SDR 11/ d 250</t>
  </si>
  <si>
    <t>753-120-922</t>
  </si>
  <si>
    <t>Koleno 30° /SDR 11/ d 280</t>
  </si>
  <si>
    <t>753-120-923</t>
  </si>
  <si>
    <t>Koleno 30° /SDR 11/ d 315</t>
  </si>
  <si>
    <t>753-140-813</t>
  </si>
  <si>
    <t>Koleno 15° /SDR 17/ d 90</t>
  </si>
  <si>
    <t>753-140-814</t>
  </si>
  <si>
    <t>Koleno 15° /SDR 17/ d 110</t>
  </si>
  <si>
    <t>753-140-815</t>
  </si>
  <si>
    <t>Koleno 15° /SDR 17/ d 125</t>
  </si>
  <si>
    <t>753-140-816</t>
  </si>
  <si>
    <t>Koleno 15° /SDR 17/ d 140</t>
  </si>
  <si>
    <t>753-140-817</t>
  </si>
  <si>
    <t>Koleno 15° /SDR 17/ d 160</t>
  </si>
  <si>
    <t>753-140-818</t>
  </si>
  <si>
    <t>d50</t>
  </si>
  <si>
    <t>799-199-129</t>
  </si>
  <si>
    <t>Zakruhovací svěrka d 40</t>
  </si>
  <si>
    <t>799-199-130</t>
  </si>
  <si>
    <t>Zakruhovací svěrka d 50</t>
  </si>
  <si>
    <t>799-199-131</t>
  </si>
  <si>
    <t>Zakruhovací svěrka d 63</t>
  </si>
  <si>
    <t>799-199-132</t>
  </si>
  <si>
    <t>Zakruhovací svěrka d 75</t>
  </si>
  <si>
    <t>799-199-133</t>
  </si>
  <si>
    <t>Zakruhovací svěrka d 90</t>
  </si>
  <si>
    <t>799-199-134</t>
  </si>
  <si>
    <t>Zakruhovací svěrka d 110</t>
  </si>
  <si>
    <t>799-199-135</t>
  </si>
  <si>
    <t>Zakruhovací svěrka d 125</t>
  </si>
  <si>
    <t>799-199-137</t>
  </si>
  <si>
    <t>Zakruhovací svěrka d 160</t>
  </si>
  <si>
    <t>799-199-138</t>
  </si>
  <si>
    <t>Zakruhovací svěrka d 180</t>
  </si>
  <si>
    <t>799-199-139</t>
  </si>
  <si>
    <t>Zakruhovací svěrka d 200</t>
  </si>
  <si>
    <t>799-199-140</t>
  </si>
  <si>
    <t>Zakruhovací svěrka d 225</t>
  </si>
  <si>
    <t>799-199-141</t>
  </si>
  <si>
    <t>Zakruhovací svěrka d 250</t>
  </si>
  <si>
    <t>1 litr</t>
  </si>
  <si>
    <t>799-298-023</t>
  </si>
  <si>
    <t>TANGIT KS čistič na PE - 1 l</t>
  </si>
  <si>
    <t>isopropylalkohol</t>
  </si>
  <si>
    <t>799-300-799</t>
  </si>
  <si>
    <t>Rotační škrabka RST-1000 (náhrada za RST 800)</t>
  </si>
  <si>
    <t>799-300-807</t>
  </si>
  <si>
    <t>Přítlačné zařízení Saturn TL 225 d315-d1000</t>
  </si>
  <si>
    <t>799-301-459</t>
  </si>
  <si>
    <t>Čtyřnásobná svěrka pro d 63 až 125</t>
  </si>
  <si>
    <t>799-301-461</t>
  </si>
  <si>
    <t>Čtyřnásobná svěrka pro d 110 až 225</t>
  </si>
  <si>
    <t>pro d 110 až 225</t>
  </si>
  <si>
    <t>799-301-463</t>
  </si>
  <si>
    <t>Čtyřnásobná svěrka pro d 225 až 500</t>
  </si>
  <si>
    <t>pro d 225 až 400</t>
  </si>
  <si>
    <t>799-301-484</t>
  </si>
  <si>
    <t>Dvojitá svěrka pro d 63 až 125</t>
  </si>
  <si>
    <t>799-301-486</t>
  </si>
  <si>
    <t>Dvojitá svěrka pro d 110 až 225</t>
  </si>
  <si>
    <t>799-301-488</t>
  </si>
  <si>
    <t>Dvojitá svěrka pro d 225 až 400</t>
  </si>
  <si>
    <t>799-350-108</t>
  </si>
  <si>
    <t>Stlačovací přípravek typ S2 pro d 63 až 180</t>
  </si>
  <si>
    <t>pro d 63 až 180</t>
  </si>
  <si>
    <t>799-350-270</t>
  </si>
  <si>
    <t>Stlačovací přípravek typ A25 pro d 160 až 250</t>
  </si>
  <si>
    <t>pro d 160 až 250</t>
  </si>
  <si>
    <t>799-350-364U</t>
  </si>
  <si>
    <t>Tužka na PE /stříbrná/ uni</t>
  </si>
  <si>
    <t>799-350-475</t>
  </si>
  <si>
    <t>Svěrka Topload 400</t>
  </si>
  <si>
    <t>pro d 280 až 315</t>
  </si>
  <si>
    <t>pro d 280 až 630</t>
  </si>
  <si>
    <t>799-350-477</t>
  </si>
  <si>
    <t>Svěrka Topload 630 (vč. přípravku na Saturn)</t>
  </si>
  <si>
    <t>799-350-688</t>
  </si>
  <si>
    <t>Zakruhovací svěrka d 280-450</t>
  </si>
  <si>
    <t>d 280-450</t>
  </si>
  <si>
    <t>799-350-689</t>
  </si>
  <si>
    <t>Zakruhovací svěrka d 450-630</t>
  </si>
  <si>
    <t>d 450-630</t>
  </si>
  <si>
    <t>799-350-690</t>
  </si>
  <si>
    <t>Zakruhovací svěrka d 630-900</t>
  </si>
  <si>
    <t>d 630-900</t>
  </si>
  <si>
    <t>799-350-695</t>
  </si>
  <si>
    <t>Zakruhovací svěrka d 900-1400</t>
  </si>
  <si>
    <t>d 900-1400</t>
  </si>
  <si>
    <t>799-350-696</t>
  </si>
  <si>
    <t>Zakruhovací svěrka d 1400-2000</t>
  </si>
  <si>
    <t>d 1400-2000</t>
  </si>
  <si>
    <t>799-496-011</t>
  </si>
  <si>
    <t>Odmašťovací šátek velký (ISOPROPYLALKOHOL)</t>
  </si>
  <si>
    <t>pro d 90 až 225</t>
  </si>
  <si>
    <t>OPPT 063 TK</t>
  </si>
  <si>
    <t>Rotační škrabka d 25 - 63 (včetně přepravního boxu)</t>
  </si>
  <si>
    <t>d 25-63</t>
  </si>
  <si>
    <t>OPPT 125T TK</t>
  </si>
  <si>
    <t>Rotační škrabka d 25 - 125 - teleskopická (včetně přepravního boxu)</t>
  </si>
  <si>
    <t>d 25-125</t>
  </si>
  <si>
    <t>Rotační škrabka d 75 - 315 (včetně přepravního boxu)</t>
  </si>
  <si>
    <t>d 75-315</t>
  </si>
  <si>
    <t>Náhradní břit pro škrabky OPPT</t>
  </si>
  <si>
    <t>OPPT Břit TK</t>
  </si>
  <si>
    <t>753-201-015</t>
  </si>
  <si>
    <t>T-kus 90° /SDR 11/ d 125</t>
  </si>
  <si>
    <t>753-201-016</t>
  </si>
  <si>
    <t>T-kus 90° /SDR 11/ d 140</t>
  </si>
  <si>
    <t>753-201-017</t>
  </si>
  <si>
    <t>T-kus 90° /SDR 11/ d 160</t>
  </si>
  <si>
    <t>753-201-018</t>
  </si>
  <si>
    <t>T-kus 90° /SDR 11/ d 180</t>
  </si>
  <si>
    <t>753-201-019</t>
  </si>
  <si>
    <t>T-kus 90° /SDR 11/ d 200</t>
  </si>
  <si>
    <t>753-201-020</t>
  </si>
  <si>
    <t>T-kus 90° /SDR 11/ d 225</t>
  </si>
  <si>
    <t>753-201-027</t>
  </si>
  <si>
    <t>T-kus 90°, red. /SDR 11/ d 90-50</t>
  </si>
  <si>
    <t>753-201-028</t>
  </si>
  <si>
    <t>T-kus 90°, red. /SDR 11/ d 110-63</t>
  </si>
  <si>
    <t>753-201-029</t>
  </si>
  <si>
    <t>T-kus 90°, red. /SDR 11/ d 90-63</t>
  </si>
  <si>
    <t>T-kus 90°, red. /SDR 11/ d 90-75</t>
  </si>
  <si>
    <t>753-201-031</t>
  </si>
  <si>
    <t>T-kus 90°, red. /SDR 11/ d 110-75</t>
  </si>
  <si>
    <t>753-201-032</t>
  </si>
  <si>
    <t>T-kus 90°, red. /SDR 11/ d 110-90</t>
  </si>
  <si>
    <t>753-201-033</t>
  </si>
  <si>
    <t>T-kus 90°, red. /SDR 11/ d 125-110</t>
  </si>
  <si>
    <t>753-201-034</t>
  </si>
  <si>
    <t>T-kus 90°, red. /SDR 11/ d 160-63</t>
  </si>
  <si>
    <t>T-kus 90°, red. /SDR 11/ d 160-75</t>
  </si>
  <si>
    <t>753-201-036</t>
  </si>
  <si>
    <t>T-kus 90°, red. /SDR 11/ d 160-90</t>
  </si>
  <si>
    <t>753-201-037</t>
  </si>
  <si>
    <t>T-kus 90°, red. /SDR 11/ d 160-110</t>
  </si>
  <si>
    <t>T-kus 90°, red. /SDR 11/ d 180-160</t>
  </si>
  <si>
    <t>753-201-039</t>
  </si>
  <si>
    <t>T-kus 90°, red. /SDR 11/ d 225-75</t>
  </si>
  <si>
    <t>753-201-040</t>
  </si>
  <si>
    <t>T-kus 90°, red. /SDR 11/ d 225-90</t>
  </si>
  <si>
    <t>753-201-041</t>
  </si>
  <si>
    <t>T-kus 90°, red. /SDR 11/ d 225-110</t>
  </si>
  <si>
    <t>753-201-042</t>
  </si>
  <si>
    <t>T-kus 90°, red. /SDR 11/ d 225-160</t>
  </si>
  <si>
    <t>753-201-043</t>
  </si>
  <si>
    <t>T-kus 90°, red. /SDR 11/ d 225-180</t>
  </si>
  <si>
    <t>T-kus 90°, red. /SDR 11/ d 63-50</t>
  </si>
  <si>
    <t>T-kus 90°, red. /SDR 11/ d 75-32</t>
  </si>
  <si>
    <t>T-kus 90°, red. /SDR 11/ d 75-50</t>
  </si>
  <si>
    <t>T-kus 90°, red. /SDR 11/ d 75-63</t>
  </si>
  <si>
    <t>753-201-048</t>
  </si>
  <si>
    <t>T-kus 90°, red. /SDR 11/ d 125-90</t>
  </si>
  <si>
    <t>T-kus 90°, red. /SDR 11/ d 180-90</t>
  </si>
  <si>
    <t>T-kus 90°, red. /SDR 11/ d 180-110</t>
  </si>
  <si>
    <t>753-201-051</t>
  </si>
  <si>
    <t>T-kus 90°, red. /SDR 11/ d 315-110</t>
  </si>
  <si>
    <t>753-201-052</t>
  </si>
  <si>
    <t>T-kus 90°, red. /SDR 11/ d 315-160</t>
  </si>
  <si>
    <t>T-kus 90°, red. /SDR 11/ d 315-225</t>
  </si>
  <si>
    <t>753-201-054</t>
  </si>
  <si>
    <t>T-kus 90°, red. /SDR 11/ d 315-250</t>
  </si>
  <si>
    <t>753-201-073</t>
  </si>
  <si>
    <t>T-kus 90°, red. /SDR 11/ d 200-63</t>
  </si>
  <si>
    <t>753-201-074</t>
  </si>
  <si>
    <t>T-kus 90°, red. /SDR 11/ d 200-90</t>
  </si>
  <si>
    <t>753-201-075</t>
  </si>
  <si>
    <t>T-kus 90°, red. /SDR 11/ d 200-110</t>
  </si>
  <si>
    <t>753-201-076</t>
  </si>
  <si>
    <t>T-kus 90°, red. /SDR 11/ d 200-160</t>
  </si>
  <si>
    <t>d 200-160</t>
  </si>
  <si>
    <t>753-201-078</t>
  </si>
  <si>
    <t>T-kus 90°, red. /SDR 11/ d 250-110</t>
  </si>
  <si>
    <t>753-201-079</t>
  </si>
  <si>
    <t>T-kus 90°, red. /SDR 11/ d 250-160</t>
  </si>
  <si>
    <t>d 250-160</t>
  </si>
  <si>
    <t>727-627-001</t>
  </si>
  <si>
    <t>Navrt. pas s výzt. kroužkem d 20-1/2"</t>
  </si>
  <si>
    <t>727-627-011</t>
  </si>
  <si>
    <t>Navrt. pas s výzt. kroužkem d 25-1/2"</t>
  </si>
  <si>
    <t>727-627-012</t>
  </si>
  <si>
    <t>Navrt. pas s výzt. kroužkem d 25-3/4"</t>
  </si>
  <si>
    <t>727-627-021</t>
  </si>
  <si>
    <t>Navrt. pas s výzt. kroužkem d 32-1/2"</t>
  </si>
  <si>
    <t>727-627-022</t>
  </si>
  <si>
    <t>Navrt. pas s výzt. kroužkem d 32-3/4"</t>
  </si>
  <si>
    <t>727-627-023</t>
  </si>
  <si>
    <t>Navrt. pas s výzt. kroužkem d 32-1"</t>
  </si>
  <si>
    <t>727-627-031</t>
  </si>
  <si>
    <t>Navrt. pas s výzt. kroužkem d 40-1/2"</t>
  </si>
  <si>
    <t>d 40-1/2"</t>
  </si>
  <si>
    <t>727-627-032</t>
  </si>
  <si>
    <t>Navrt. pas s výzt. kroužkem d 40-3/4"</t>
  </si>
  <si>
    <t>727-627-033</t>
  </si>
  <si>
    <t>Navrt. pas s výzt. kroužkem d 40-1"</t>
  </si>
  <si>
    <t>727-627-041</t>
  </si>
  <si>
    <t>Navrt. pas s výzt. kroužkem d 50-1/2"</t>
  </si>
  <si>
    <t>d 50-1/2"</t>
  </si>
  <si>
    <t>727-627-042</t>
  </si>
  <si>
    <t>Navrt. pas s výzt. kroužkem d 50-3/4"</t>
  </si>
  <si>
    <t>727-627-043</t>
  </si>
  <si>
    <t>Navrt. pas s výzt. kroužkem d 50-1"</t>
  </si>
  <si>
    <t>727-627-044</t>
  </si>
  <si>
    <t>Navrt. pas s výzt. kroužkem d 50-1 1/4"</t>
  </si>
  <si>
    <t>727-627-051</t>
  </si>
  <si>
    <t>Navrt. pas s výzt. kroužkem d 63-1/2"</t>
  </si>
  <si>
    <t>d 63-1/2"</t>
  </si>
  <si>
    <t>727-627-052</t>
  </si>
  <si>
    <t>Navrt. pas s výzt. kroužkem d 63-3/4"</t>
  </si>
  <si>
    <t>d 63-3/4"</t>
  </si>
  <si>
    <t>727-627-053</t>
  </si>
  <si>
    <t>Navrt. pas s výzt. kroužkem d 63-1"</t>
  </si>
  <si>
    <t>727-627-054</t>
  </si>
  <si>
    <t>Navrt. pas s výzt. kroužkem d 63-1 1/4"</t>
  </si>
  <si>
    <t>727-627-055</t>
  </si>
  <si>
    <t>Navrt. pas s výzt. kroužkem d 63-1 1/2"</t>
  </si>
  <si>
    <t>727-627-061</t>
  </si>
  <si>
    <t>Navrt. pas s výzt. kroužkem d 75-1/2"</t>
  </si>
  <si>
    <t>d 75-1/2"</t>
  </si>
  <si>
    <t>727-627-062</t>
  </si>
  <si>
    <t>Navrt. pas s výzt. kroužkem d 75-3/4"</t>
  </si>
  <si>
    <t>d 75-3/4"</t>
  </si>
  <si>
    <t>727-627-063</t>
  </si>
  <si>
    <t>Navrt. pas s výzt. kroužkem d 75-1"</t>
  </si>
  <si>
    <t>d 75-1"</t>
  </si>
  <si>
    <t>727-627-064</t>
  </si>
  <si>
    <t>Navrt. pas s výzt. kroužkem d 75-1 1/4"</t>
  </si>
  <si>
    <t>d 75-1 1/4"</t>
  </si>
  <si>
    <t>727-627-065</t>
  </si>
  <si>
    <t>Navrt. pas s výzt. kroužkem d 75-1 1/2"</t>
  </si>
  <si>
    <t>d 75-1 1/2"</t>
  </si>
  <si>
    <t>727-627-066</t>
  </si>
  <si>
    <t>Navrt. pas s výzt. kroužkem d 75-2"</t>
  </si>
  <si>
    <t>727-627-071</t>
  </si>
  <si>
    <t>Navrt. pas s výzt. kroužkem d 90-1/2"</t>
  </si>
  <si>
    <t>d 90-1/2"</t>
  </si>
  <si>
    <t>727-627-072</t>
  </si>
  <si>
    <t>Navrt. pas s výzt. kroužkem d 90-3/4"</t>
  </si>
  <si>
    <t>d 90-3/4"</t>
  </si>
  <si>
    <t>727-627-073</t>
  </si>
  <si>
    <t>Navrt. pas s výzt. kroužkem d 90-1"</t>
  </si>
  <si>
    <t>d 90-1"</t>
  </si>
  <si>
    <t>727-627-074</t>
  </si>
  <si>
    <t>Navrt. pas s výzt. kroužkem d 90-1 1/4"</t>
  </si>
  <si>
    <t>d 90-1 1/4"</t>
  </si>
  <si>
    <t>727-627-075</t>
  </si>
  <si>
    <t>Navrt. pas s výzt. kroužkem d 90-1 1/2"</t>
  </si>
  <si>
    <t>d 90-1 1/2"</t>
  </si>
  <si>
    <t>727-627-076</t>
  </si>
  <si>
    <t>Navrt. pas s výzt. kroužkem d 90-2"</t>
  </si>
  <si>
    <t>Navrt. pas s výzt. kroužkem d 110-1/2"</t>
  </si>
  <si>
    <t>d 110-1/2"</t>
  </si>
  <si>
    <t>727-627-082</t>
  </si>
  <si>
    <t>Navrt. pas s výzt. kroužkem d 110-3/4"</t>
  </si>
  <si>
    <t>d 110-3/4"</t>
  </si>
  <si>
    <t>727-627-083</t>
  </si>
  <si>
    <t>Navrt. pas s výzt. kroužkem d 110-1"</t>
  </si>
  <si>
    <t>d 110-1"</t>
  </si>
  <si>
    <t>727-627-084</t>
  </si>
  <si>
    <t>Navrt. pas s výzt. kroužkem d 110-1 1/4"</t>
  </si>
  <si>
    <t>d 110-1 1/4"</t>
  </si>
  <si>
    <t>727-627-085</t>
  </si>
  <si>
    <t>Navrt. pas s výzt. kroužkem d 110-1 1/2"</t>
  </si>
  <si>
    <t>d 110-1 1/2"</t>
  </si>
  <si>
    <t>727-627-086</t>
  </si>
  <si>
    <t>Navrt. pas s výzt. kroužkem d 110-2"</t>
  </si>
  <si>
    <t>d 110-2"</t>
  </si>
  <si>
    <t>727-627-087</t>
  </si>
  <si>
    <t>Navrt. pas s výzt. kroužkem d 110-3"</t>
  </si>
  <si>
    <t>PP / PN 6</t>
  </si>
  <si>
    <t>M/J Výztužná vložka pro PE a PVC trubky, d 200x18,2</t>
  </si>
  <si>
    <t>709-026-305</t>
  </si>
  <si>
    <t>M/J Výztužná vložka pro PE a PVC trubky, d 200x11,4</t>
  </si>
  <si>
    <t>709-026-314</t>
  </si>
  <si>
    <t>709-026-317</t>
  </si>
  <si>
    <t>193-132-485</t>
  </si>
  <si>
    <t>Navrt. T-kus odbočkový - kit d 140-40</t>
  </si>
  <si>
    <t>193-132-486</t>
  </si>
  <si>
    <t>Navrt. T-kus odbočkový - kit d 140-50</t>
  </si>
  <si>
    <t>d 140-50</t>
  </si>
  <si>
    <t>193-132-487</t>
  </si>
  <si>
    <t>Navrt. T-kus odbočkový - kit d 140-63</t>
  </si>
  <si>
    <t>193-132-492</t>
  </si>
  <si>
    <t>Navrt. T-kus odbočkový - kit d 160-20</t>
  </si>
  <si>
    <t>193-132-493</t>
  </si>
  <si>
    <t>Navrt. T-kus odbočkový - kit d 160-25</t>
  </si>
  <si>
    <t>193-132-494</t>
  </si>
  <si>
    <t>Navrt. T-kus odbočkový - kit d 160-32</t>
  </si>
  <si>
    <t>193-132-495</t>
  </si>
  <si>
    <t>Navrt. T-kus odbočkový - kit d 160-40</t>
  </si>
  <si>
    <t>193-132-496</t>
  </si>
  <si>
    <t>Navrt. T-kus odbočkový - kit d 160-50</t>
  </si>
  <si>
    <t>d 160-50</t>
  </si>
  <si>
    <t>MJ</t>
  </si>
  <si>
    <t>ks</t>
  </si>
  <si>
    <t>PF 1</t>
  </si>
  <si>
    <t>Otočná příruba PP-ST  d 630/ DN 600, vrtání PN 10</t>
  </si>
  <si>
    <t>158-400-001</t>
  </si>
  <si>
    <t>Spojka přímá d 20 (lichoběžníkové těs.)</t>
  </si>
  <si>
    <t>d 20</t>
  </si>
  <si>
    <t>PP / PN 16</t>
  </si>
  <si>
    <t>158-400-002</t>
  </si>
  <si>
    <t>Spojka přímá d 25 (lichoběžníkové těs.)</t>
  </si>
  <si>
    <t>d 25</t>
  </si>
  <si>
    <t>158-400-003</t>
  </si>
  <si>
    <t>Spojka přímá d 32 (lichoběžníkové těs.)</t>
  </si>
  <si>
    <t>d 32</t>
  </si>
  <si>
    <t>158-400-004</t>
  </si>
  <si>
    <t>Spojka přímá d 40 (lichoběžníkové těs.)</t>
  </si>
  <si>
    <t>d 40</t>
  </si>
  <si>
    <t>158-400-005</t>
  </si>
  <si>
    <t>Spojka přímá d 50 (lichoběžníkové těs.)</t>
  </si>
  <si>
    <t>d 50</t>
  </si>
  <si>
    <t>158-400-006</t>
  </si>
  <si>
    <t>Spojka přímá d 63 (lichoběžníkové těs.)</t>
  </si>
  <si>
    <t>d 63</t>
  </si>
  <si>
    <t>158-400-007</t>
  </si>
  <si>
    <t>Spojka přímá d 75 (lichoběžníkové těs.)</t>
  </si>
  <si>
    <t>d 75</t>
  </si>
  <si>
    <t>158-400-008</t>
  </si>
  <si>
    <t>Spojka přímá d 90 (lichoběžníkové těs.)</t>
  </si>
  <si>
    <t>d 90</t>
  </si>
  <si>
    <t>158-400-009</t>
  </si>
  <si>
    <t>Spojka přímá d 110 (lichoběžníkové těs.)</t>
  </si>
  <si>
    <t>d 110</t>
  </si>
  <si>
    <t>158-400-010</t>
  </si>
  <si>
    <t>Koleno 45° - vnější závit  d 20-1/2" (lichoběžníkové těs.)</t>
  </si>
  <si>
    <t>d 20-1/2"</t>
  </si>
  <si>
    <t>158-400-011</t>
  </si>
  <si>
    <t>Koleno 45° - vnější závit  d 25-3/4" (lichoběžníkové těs.)</t>
  </si>
  <si>
    <t>d 25-3/4"</t>
  </si>
  <si>
    <t>158-400-012</t>
  </si>
  <si>
    <t>Koleno 45° - vnější závit  d 32-1" (lichoběžníkové těs.)</t>
  </si>
  <si>
    <t>d 32-1"</t>
  </si>
  <si>
    <t>158-400-013</t>
  </si>
  <si>
    <t>Koleno 45° - vnější závit  d 40-1 1/4" (lichoběžníkové těs.)</t>
  </si>
  <si>
    <t>d 40-1 1/4"</t>
  </si>
  <si>
    <t>158-400-014</t>
  </si>
  <si>
    <t>Koleno 45° - vnější závit  d 50-1 1/2" (lichoběžníkové těs.)</t>
  </si>
  <si>
    <t>d 50-1 1/2"</t>
  </si>
  <si>
    <t>158-400-015</t>
  </si>
  <si>
    <t>Koleno 45° - vnější závit  d 63-2" (lichoběžníkové těs.)</t>
  </si>
  <si>
    <t>d 63-2"</t>
  </si>
  <si>
    <t>158-400-016</t>
  </si>
  <si>
    <t>Koleno 45° d 20 (lichoběžníkové těs.)</t>
  </si>
  <si>
    <t>158-400-017</t>
  </si>
  <si>
    <t>Koleno 45° d 25 (lichoběžníkové těs.)</t>
  </si>
  <si>
    <t>158-400-018</t>
  </si>
  <si>
    <t>Koleno 45° d 32 (lichoběžníkové těs.)</t>
  </si>
  <si>
    <t>158-400-019</t>
  </si>
  <si>
    <t>Koleno 45° d 40 (lichoběžníkové těs.)</t>
  </si>
  <si>
    <t>158-400-020</t>
  </si>
  <si>
    <t>Koleno 45° d 50 (lichoběžníkové těs.)</t>
  </si>
  <si>
    <t>158-400-021</t>
  </si>
  <si>
    <t>Koleno 45° d 63 (lichoběžníkové těs.)</t>
  </si>
  <si>
    <t>158-400-022</t>
  </si>
  <si>
    <t>Koleno 90° - vnitřní závit  d 20-1/2" (lichoběžníkové těs.)</t>
  </si>
  <si>
    <t>158-400-023</t>
  </si>
  <si>
    <t>Koleno 90° - vnitřní závit  d 20-3/4" (lichoběžníkové těs.)</t>
  </si>
  <si>
    <t>d 20-3/4"</t>
  </si>
  <si>
    <t>158-400-024</t>
  </si>
  <si>
    <t>Koleno 90° - vnitřní závit  d 25-1/2" (lichoběžníkové těs.)</t>
  </si>
  <si>
    <t>d 25-1/2"</t>
  </si>
  <si>
    <t>158-400-025</t>
  </si>
  <si>
    <t>Koleno 90° - vnitřní závit  d 25-3/4" (lichoběžníkové těs.)</t>
  </si>
  <si>
    <t>709-597-643</t>
  </si>
  <si>
    <t>WAGA M/J těs. kroužek Uni/Fiks s Uni/Fiksers EPDM těs. DN 200</t>
  </si>
  <si>
    <t>709-597-646</t>
  </si>
  <si>
    <t>WAGA M/J těs. kroužek Uni/Fiks s Uni/Fiksers EPDM těs. DN 225</t>
  </si>
  <si>
    <t>709-597-648</t>
  </si>
  <si>
    <t>WAGA M/J těs. kroužek Uni/Fiks s Uni/Fiksers EPDM těs. DN 250</t>
  </si>
  <si>
    <t>WAGA M/J těs. kroužek Uni/Fiks s Uni/Fiksers EPDM těs. DN 300</t>
  </si>
  <si>
    <t>709-597-654</t>
  </si>
  <si>
    <t>WAGA M/J těs. kroužek Uni/Fiks s Uni/Fiksers EPDM těs. DN 350</t>
  </si>
  <si>
    <t>709-597-656</t>
  </si>
  <si>
    <t>WAGA M/J těs. kroužek Uni/Fiks s Uni/Fiksers EPDM těs. DN 400</t>
  </si>
  <si>
    <t>d 63-1"</t>
  </si>
  <si>
    <t>720-920-007</t>
  </si>
  <si>
    <t>Vložka k přechodce PE - mosaz, převlečná matice d 25-3/4"</t>
  </si>
  <si>
    <t>720-920-008</t>
  </si>
  <si>
    <t>Vložka k přechodce PE - mosaz, převlečná matice d 32-1"</t>
  </si>
  <si>
    <t>720-920-010</t>
  </si>
  <si>
    <t>Vložka k přechodce PE - mosaz, převlečná matice d 50-1 1/2"</t>
  </si>
  <si>
    <t>720-920-011</t>
  </si>
  <si>
    <t>Vložka k přechodce PE - mosaz, převlečná matice d 63-2"</t>
  </si>
  <si>
    <t>720-920-021</t>
  </si>
  <si>
    <t>Vložka k přechodce PE - mosaz, převlečná matice d 63-1"</t>
  </si>
  <si>
    <t>720-920-208</t>
  </si>
  <si>
    <t>Vložka k přechodce PE - mosaz, vnitřní závit d 32-1"</t>
  </si>
  <si>
    <t>720-920-209</t>
  </si>
  <si>
    <t>Vložka k přechodce PE - mosaz, vnitřní závit d 40-1 1/4"</t>
  </si>
  <si>
    <t>720-920-210</t>
  </si>
  <si>
    <t>Vložka k přechodce PE - mosaz, vnitřní závit d 50-1 1/2"</t>
  </si>
  <si>
    <t>720-920-211</t>
  </si>
  <si>
    <t>Vložka k přechodce PE - mosaz, vnitřní závit d 63-2"</t>
  </si>
  <si>
    <t>720-920-221</t>
  </si>
  <si>
    <t>Vložka k přechodce PE - mosaz, vnitřní závit d 63-1"</t>
  </si>
  <si>
    <t>720-920-231</t>
  </si>
  <si>
    <t>Vložka k přechodce PE - mosaz, vnitřní závit d 63-1 1/4"</t>
  </si>
  <si>
    <t>720-920-241</t>
  </si>
  <si>
    <t>Vložka k přechodce PE - mosaz, vnitřní závit d 63-1 1/2"</t>
  </si>
  <si>
    <t>720-920-706</t>
  </si>
  <si>
    <t>Vložka k přechodce PE - mosaz, vnější závit d 20-1/2"</t>
  </si>
  <si>
    <t>720-920-707</t>
  </si>
  <si>
    <t>Vložka k přechodce PE - mosaz, vnější závit d 25-3/4"</t>
  </si>
  <si>
    <t>720-920-708</t>
  </si>
  <si>
    <t>Vložka k přechodce PE - mosaz, vnější závit d 32-1"</t>
  </si>
  <si>
    <t>720-920-709</t>
  </si>
  <si>
    <t>Vložka k přechodce PE - mosaz, vnější závit d 40-1 1/4"</t>
  </si>
  <si>
    <t>720-920-710</t>
  </si>
  <si>
    <t>Vložka k přechodce PE - mosaz, vnější závit d 50-1 1/2"</t>
  </si>
  <si>
    <t>720-920-711</t>
  </si>
  <si>
    <t>Vložka k přechodce PE - mosaz, vnější závit d 63-2"</t>
  </si>
  <si>
    <t>720-920-718</t>
  </si>
  <si>
    <t>Vložka k přechodce PE - mosaz, vnější závit d 32-1 1/4"</t>
  </si>
  <si>
    <t>720-920-719</t>
  </si>
  <si>
    <t>Vložka k přechodce PE - mosaz, vnější závit d 40-1"</t>
  </si>
  <si>
    <t>720-920-720</t>
  </si>
  <si>
    <t>Vložka k přechodce PE - mosaz, vnější závit d 50-1"</t>
  </si>
  <si>
    <t>720-920-721</t>
  </si>
  <si>
    <t>Vložka k přechodce PE - mosaz, vnější závit d 63-1 1/4"</t>
  </si>
  <si>
    <t>720-920-728</t>
  </si>
  <si>
    <t>Vložka k přechodce PE - mosaz, vnější závit d 32-1 1/2"</t>
  </si>
  <si>
    <t>720-920-729</t>
  </si>
  <si>
    <t>Vložka k přechodce PE - mosaz, vnější závit d 40-1 1/2"</t>
  </si>
  <si>
    <t>720-920-730</t>
  </si>
  <si>
    <t>Vložka k přechodce PE - mosaz, vnější závit d 50-1 1/4"</t>
  </si>
  <si>
    <t>720-920-731</t>
  </si>
  <si>
    <t>Vložka k přechodce PE - mosaz, vnější závit d 63-1 1/2"</t>
  </si>
  <si>
    <t>724-700-319</t>
  </si>
  <si>
    <t>Otočná příruba,VRTÁNÍ PN 16,PP-ST  d 200</t>
  </si>
  <si>
    <t>PP-ocel /PN 16/</t>
  </si>
  <si>
    <t>724-700-320</t>
  </si>
  <si>
    <t>Otočná příruba,VRTÁNÍ PN 16,PP-ST  d 225</t>
  </si>
  <si>
    <t>724-700-321</t>
  </si>
  <si>
    <t>Otočná příruba,VRTÁNÍ PN 16,PP-ST  d 250</t>
  </si>
  <si>
    <t>724-700-322</t>
  </si>
  <si>
    <t>Otočná příruba,VRTÁNÍ PN 16,PP-ST  d 280</t>
  </si>
  <si>
    <t>724-700-323</t>
  </si>
  <si>
    <t>Otočná příruba,VRTÁNÍ PN 16,PP-ST  d 315</t>
  </si>
  <si>
    <t>724-700-324</t>
  </si>
  <si>
    <t>Otočná příruba,VRTÁNÍ PN 16,PP-ST  d 355</t>
  </si>
  <si>
    <t>d 355;DN 350</t>
  </si>
  <si>
    <t>724-700-325</t>
  </si>
  <si>
    <t>Otočná příruba,VRTÁNÍ PN 16,PP-ST  d 400</t>
  </si>
  <si>
    <t>d 400;DN 400</t>
  </si>
  <si>
    <t>724-700-426</t>
  </si>
  <si>
    <t>d 450;DN 500</t>
  </si>
  <si>
    <t>PP-ocel /PN 10/</t>
  </si>
  <si>
    <t>724-700-427</t>
  </si>
  <si>
    <t>d 500;DN 500</t>
  </si>
  <si>
    <t>724-700-428</t>
  </si>
  <si>
    <t>d 560;DN 600</t>
  </si>
  <si>
    <t>724-700-429</t>
  </si>
  <si>
    <t>d 630;DN 600</t>
  </si>
  <si>
    <t>724-700-430</t>
  </si>
  <si>
    <t>Otočná příruba PP-ST  d 710/ DN 700, vrtání PN 10, max. tlak 6 bar</t>
  </si>
  <si>
    <t>d 710/ DN 700</t>
  </si>
  <si>
    <t>PP-GGG50 /PN 6/</t>
  </si>
  <si>
    <t>724-700-431</t>
  </si>
  <si>
    <t>Otočná příruba PP-ST  d 800/ DN 800, vrtání PN 10, max. tlak 6 bar</t>
  </si>
  <si>
    <t>724-700-432</t>
  </si>
  <si>
    <t>Otočná příruba PP-ST  d 900/ DN 900, vrtání PN 10, max. tlak 6 bar</t>
  </si>
  <si>
    <t>d 900/ DN 900</t>
  </si>
  <si>
    <t>724-705-026</t>
  </si>
  <si>
    <t>Otočná příruba litinová d 450, vrtání PN 10</t>
  </si>
  <si>
    <t>d 450/DN 500</t>
  </si>
  <si>
    <t>GGG40 /PN 10/</t>
  </si>
  <si>
    <t>724-705-130</t>
  </si>
  <si>
    <t>Otočná příruba litinová d 710, vrtání PN 10</t>
  </si>
  <si>
    <t>d 710/DN 700</t>
  </si>
  <si>
    <t>GGG40 /PN 6/</t>
  </si>
  <si>
    <t>724-705-131</t>
  </si>
  <si>
    <t>Otočná příruba litinová d 800, vrtání PN 10</t>
  </si>
  <si>
    <t>d 800/DN 800</t>
  </si>
  <si>
    <t>724-705-132</t>
  </si>
  <si>
    <t>Otočná příruba litinová d 900, vrtání PN 10</t>
  </si>
  <si>
    <t>d 900/DN 900</t>
  </si>
  <si>
    <t>724-705-133</t>
  </si>
  <si>
    <t>Otočná příruba litinová d 1000, vrtání PN 10</t>
  </si>
  <si>
    <t>d 1000/DN 1000</t>
  </si>
  <si>
    <t>724-705-134</t>
  </si>
  <si>
    <t>Otočná příruba litinová d 1200, vrtání PN 10</t>
  </si>
  <si>
    <t>d 1200/DN 1200</t>
  </si>
  <si>
    <t>GGG40 /PN 4/</t>
  </si>
  <si>
    <t>724-920-206</t>
  </si>
  <si>
    <t>Vložka k přechodce PE - nerez, vnitřní závit 20-1/2"</t>
  </si>
  <si>
    <t>724-920-207</t>
  </si>
  <si>
    <t>Vložka k přechodce PE - nerez, vnitřní závit 25-3/4"</t>
  </si>
  <si>
    <t>724-920-208</t>
  </si>
  <si>
    <t>Vložka k přechodce PE - nerez, vnitřní závit 32-1"</t>
  </si>
  <si>
    <t>724-920-209</t>
  </si>
  <si>
    <t>Vložka k přechodce PE - nerez, vnitřní závit 40-11/4"</t>
  </si>
  <si>
    <t>724-920-210</t>
  </si>
  <si>
    <t>Vložka k přechodce PE - nerez, vnitřní závit</t>
  </si>
  <si>
    <t>724-920-211</t>
  </si>
  <si>
    <t>724-920-706</t>
  </si>
  <si>
    <t>Vložka k přechodce PE - nerez, vnější závit 20-1/2"</t>
  </si>
  <si>
    <t>724-920-707</t>
  </si>
  <si>
    <t>Vložka k přechodce PE - nerez, vnější závit 25-3/4"</t>
  </si>
  <si>
    <t>724-920-708</t>
  </si>
  <si>
    <t>Vložka k přechodce PE - nerez, vnější závit 32-1"</t>
  </si>
  <si>
    <t>724-920-709</t>
  </si>
  <si>
    <t>Vložka k přechodce PE - nerez, vnější závit 40-11/4"</t>
  </si>
  <si>
    <t>724-920-710</t>
  </si>
  <si>
    <t>Vložka k přechodce PE - nerez, vnější závit 50-11/2"</t>
  </si>
  <si>
    <t>724-920-711</t>
  </si>
  <si>
    <t>Vložka k přechodce PE - nerez, vnější závit 63-2"</t>
  </si>
  <si>
    <t>724-920-721</t>
  </si>
  <si>
    <t>Vložka k přechodce PE - nerez, vnější závit 63-11/2"</t>
  </si>
  <si>
    <t>PP / PN 10</t>
  </si>
  <si>
    <t>700-618-953</t>
  </si>
  <si>
    <t>PF 4</t>
  </si>
  <si>
    <t>WAGA M/J 3000 set šroubů A2 DN 50-80</t>
  </si>
  <si>
    <t>DN 50-80 / M12</t>
  </si>
  <si>
    <t>Nerez A2</t>
  </si>
  <si>
    <t>700-618-954</t>
  </si>
  <si>
    <t>WAGA M/J 3000 set šroubů A2 DN 100</t>
  </si>
  <si>
    <t>DN 100 / M16</t>
  </si>
  <si>
    <t>700-618-955</t>
  </si>
  <si>
    <t>WAGA M/J 3000 set šroubů A2 DN 125-150</t>
  </si>
  <si>
    <t>DN 125-150 / M16</t>
  </si>
  <si>
    <t>700-618-956</t>
  </si>
  <si>
    <t>WAGA M/J 3000 set šroubů A2 DN 200</t>
  </si>
  <si>
    <t>DN 200 / M16</t>
  </si>
  <si>
    <t>700-618-957</t>
  </si>
  <si>
    <t>WAGA M/J 3000 set šroubů A2 DN 225-250</t>
  </si>
  <si>
    <t>DN 225-250 / M20</t>
  </si>
  <si>
    <t>700-618-958</t>
  </si>
  <si>
    <t>WAGA M/J 3000 set šroubů A2 DN 300-350</t>
  </si>
  <si>
    <t>DN 300-350 / M20</t>
  </si>
  <si>
    <t>700-618-959</t>
  </si>
  <si>
    <t>WAGA M/J 3000 set šroubů A2 DN 400</t>
  </si>
  <si>
    <t>DN 400 / M20</t>
  </si>
  <si>
    <t>20-1/2"</t>
  </si>
  <si>
    <t>753-911-606</t>
  </si>
  <si>
    <t>Elektrospojka d 20</t>
  </si>
  <si>
    <t>753-911-607</t>
  </si>
  <si>
    <t>Elektrospojka d 25</t>
  </si>
  <si>
    <t>753-911-608</t>
  </si>
  <si>
    <t>Elektrospojka d 32</t>
  </si>
  <si>
    <t>753-911-609</t>
  </si>
  <si>
    <t>Elektrospojka d 40</t>
  </si>
  <si>
    <t>753-911-610</t>
  </si>
  <si>
    <t>Elektrospojka d 50</t>
  </si>
  <si>
    <t>753-911-611</t>
  </si>
  <si>
    <t>Elektrospojka d 63</t>
  </si>
  <si>
    <t>753-911-612</t>
  </si>
  <si>
    <t>Elektrospojka d 75</t>
  </si>
  <si>
    <t>753-911-613</t>
  </si>
  <si>
    <t>Elektrospojka d 90</t>
  </si>
  <si>
    <t>753-911-614</t>
  </si>
  <si>
    <t>Elektrospojka d 110</t>
  </si>
  <si>
    <t>753-911-615</t>
  </si>
  <si>
    <t>Elektrospojka d 125</t>
  </si>
  <si>
    <t>753-911-616</t>
  </si>
  <si>
    <t>Elektrospojka d 140</t>
  </si>
  <si>
    <t>753-911-617</t>
  </si>
  <si>
    <t>753-911-618</t>
  </si>
  <si>
    <t>Elektrospojka d 180</t>
  </si>
  <si>
    <t>753-911-619</t>
  </si>
  <si>
    <t>Elektrospojka d 200</t>
  </si>
  <si>
    <t>753-911-620</t>
  </si>
  <si>
    <t>Elektrospojka d 225</t>
  </si>
  <si>
    <t>753-911-621</t>
  </si>
  <si>
    <t>Elektrospojka d 250</t>
  </si>
  <si>
    <t>753-911-622</t>
  </si>
  <si>
    <t>Elektrospojka d 280</t>
  </si>
  <si>
    <t>753-911-623</t>
  </si>
  <si>
    <t>Elektrospojka d 315</t>
  </si>
  <si>
    <t>Elektrospojka d 355, SDR 11</t>
  </si>
  <si>
    <t>Elektrospojka d 400, SDR 11</t>
  </si>
  <si>
    <t>753-911-652</t>
  </si>
  <si>
    <t>Elektrospojka d 900, SDR 11</t>
  </si>
  <si>
    <t>753-911-704</t>
  </si>
  <si>
    <t>753-911-705</t>
  </si>
  <si>
    <t>753-911-706</t>
  </si>
  <si>
    <t>Elektrospojka d 450, SDR 11</t>
  </si>
  <si>
    <t>753-911-707</t>
  </si>
  <si>
    <t>Elektrospojka d 500, SDR 11</t>
  </si>
  <si>
    <t>753-911-708</t>
  </si>
  <si>
    <t>Elektrospojka d 560, SDR 11</t>
  </si>
  <si>
    <t>753-911-709</t>
  </si>
  <si>
    <t>Elektrospojka d 630, SDR 11</t>
  </si>
  <si>
    <t>753-911-710</t>
  </si>
  <si>
    <t>Elektrospojka d 710, SDR 11</t>
  </si>
  <si>
    <t>753-911-711</t>
  </si>
  <si>
    <t>Elektrospojka d 800, SDR 11</t>
  </si>
  <si>
    <t>753-911-804</t>
  </si>
  <si>
    <t>Elektrospojka d 355, SDR 17</t>
  </si>
  <si>
    <t>753-911-805</t>
  </si>
  <si>
    <t>Elektrospojka d 400, SDR 17</t>
  </si>
  <si>
    <t>753-911-806</t>
  </si>
  <si>
    <t>Elektrospojka d 450, SDR 17</t>
  </si>
  <si>
    <t>753-911-807</t>
  </si>
  <si>
    <t>Elektrospojka d 500, SDR 17</t>
  </si>
  <si>
    <t>753-911-808</t>
  </si>
  <si>
    <t>Elektrospojka d 560, SDR 17</t>
  </si>
  <si>
    <t>753-911-809</t>
  </si>
  <si>
    <t>Elektrospojka d 630, SDR 17</t>
  </si>
  <si>
    <t>753-911-810</t>
  </si>
  <si>
    <t>M/J Výztužná vložka pro PE a PVC trubky, d 125x7,2</t>
  </si>
  <si>
    <t>709-026-266</t>
  </si>
  <si>
    <t>M/J Výztužná vložka pro PE a PVC trubky, d 140x12,7</t>
  </si>
  <si>
    <t>709-026-269</t>
  </si>
  <si>
    <t>M/J Výztužná vložka pro PE a PVC trubky, d 140x8,3</t>
  </si>
  <si>
    <t>709-026-278</t>
  </si>
  <si>
    <t>M/J Výztužná vložka pro PE a PVC trubky, d 160x14,6</t>
  </si>
  <si>
    <t>709-026-281</t>
  </si>
  <si>
    <t>M/J Výztužná vložka pro PE a PVC trubky, d 160x9,1</t>
  </si>
  <si>
    <t>709-026-290</t>
  </si>
  <si>
    <t>M/J Výztužná vložka pro PE a PVC trubky, d 180x16,4</t>
  </si>
  <si>
    <t>709-026-293</t>
  </si>
  <si>
    <t>M/J Výztužná vložka pro PE a PVC trubky, d 180x10,3</t>
  </si>
  <si>
    <t>709-026-302</t>
  </si>
  <si>
    <t>709-305-674</t>
  </si>
  <si>
    <t>158-400-191</t>
  </si>
  <si>
    <t>T-kus 90°- vnitřní závit d 50-1 1/4" (lichoběžníkové těs.)</t>
  </si>
  <si>
    <t>d 50 -1 1/4"</t>
  </si>
  <si>
    <t>158-400-192</t>
  </si>
  <si>
    <t>T-kus 90°- vnitřní závit d 50-1 1/2" (lichoběžníkové těs.)</t>
  </si>
  <si>
    <t>d 50 -1 1/2"</t>
  </si>
  <si>
    <t>158-400-193</t>
  </si>
  <si>
    <t>T-kus 90°- vnitřní závit d 50-2" (lichoběžníkové těs.)</t>
  </si>
  <si>
    <t>d 50 -2"</t>
  </si>
  <si>
    <t>158-400-194</t>
  </si>
  <si>
    <t>T-kus 90°- vnitřní závit d 63-1 1/4" (lichoběžníkové těs.)</t>
  </si>
  <si>
    <t>d 63 -1 1/4"</t>
  </si>
  <si>
    <t>158-400-195</t>
  </si>
  <si>
    <t>T-kus 90°- vnitřní závit d 63-1 1/2" (lichoběžníkové těs.)</t>
  </si>
  <si>
    <t>d 63 -1 1/2"</t>
  </si>
  <si>
    <t>158-400-196</t>
  </si>
  <si>
    <t>T-kus 90°- vnitřní závit d 63-2" (lichoběžníkové těs.)</t>
  </si>
  <si>
    <t>d 63 -2"</t>
  </si>
  <si>
    <t>158-400-197</t>
  </si>
  <si>
    <t>T-kus 90°- vnitřní závit d 75-2 1/2" (lichoběžníkové těs.)</t>
  </si>
  <si>
    <t>d 75 -2 1/2"</t>
  </si>
  <si>
    <t>158-400-198</t>
  </si>
  <si>
    <t>T-kus 90°- vnitřní závit d 90-3" (lichoběžníkové těs.)</t>
  </si>
  <si>
    <t>d 90 -3"</t>
  </si>
  <si>
    <t>158-400-199</t>
  </si>
  <si>
    <t>T-kus 90°- vnitřní závit d 110-4" (lichoběžníkové těs.)</t>
  </si>
  <si>
    <t>d 110 -4"</t>
  </si>
  <si>
    <t>158-400-202</t>
  </si>
  <si>
    <t>T-kus 90°- vnější závit d 20-1/2" (lichoběžníkové těs.)</t>
  </si>
  <si>
    <t>158-400-203</t>
  </si>
  <si>
    <t>T-kus 90°- vnější závit d 20-3/4" (lichoběžníkové těs.)</t>
  </si>
  <si>
    <t>158-400-204</t>
  </si>
  <si>
    <t>T-kus 90°- vnější závit d 25-1/2" (lichoběžníkové těs.)</t>
  </si>
  <si>
    <t>158-400-205</t>
  </si>
  <si>
    <t>T-kus 90°- vnější závit d 25-3/4" (lichoběžníkové těs.)</t>
  </si>
  <si>
    <t>158-400-206</t>
  </si>
  <si>
    <t>T-kus 90°- vnější závit d 25-1" (lichoběžníkové těs.)</t>
  </si>
  <si>
    <t>158-400-207</t>
  </si>
  <si>
    <t>d 32-3/4"</t>
  </si>
  <si>
    <t>158-400-029</t>
  </si>
  <si>
    <t>Koleno 90° - vnitřní závit  d 32-1" (lichoběžníkové těs.)</t>
  </si>
  <si>
    <t>158-400-030</t>
  </si>
  <si>
    <t>Koleno 90° - vnitřní závit  d 32-1 1/4" (lichoběžníkové těs.)</t>
  </si>
  <si>
    <t>d 32-1 1/4"</t>
  </si>
  <si>
    <t>158-400-031</t>
  </si>
  <si>
    <t>Koleno 90° - vnitřní závit  d 40-3/4" (lichoběžníkové těs.)</t>
  </si>
  <si>
    <t>d 40-3/4"</t>
  </si>
  <si>
    <t>158-400-032</t>
  </si>
  <si>
    <t>Koleno 90° - vnitřní závit  d 40-1" (lichoběžníkové těs.)</t>
  </si>
  <si>
    <t>d 40-1"</t>
  </si>
  <si>
    <t>158-400-033</t>
  </si>
  <si>
    <t>Koleno 90° - vnitřní závit  d 40-1 1/4" (lichoběžníkové těs.)</t>
  </si>
  <si>
    <t>158-400-034</t>
  </si>
  <si>
    <t>Koleno 90° - vnitřní závit  d 40-1 1/2" (lichoběžníkové těs.)</t>
  </si>
  <si>
    <t>d 40-1 1/2"</t>
  </si>
  <si>
    <t>158-400-035</t>
  </si>
  <si>
    <t>Koleno 90° - vnitřní závit  d 50-1" (lichoběžníkové těs.)</t>
  </si>
  <si>
    <t>d 50-1"</t>
  </si>
  <si>
    <t>158-400-036</t>
  </si>
  <si>
    <t>Koleno 90° - vnitřní závit  d 50-1 1/4" (lichoběžníkové těs.)</t>
  </si>
  <si>
    <t>d 50-1 1/4"</t>
  </si>
  <si>
    <t>158-400-037</t>
  </si>
  <si>
    <t>Koleno 90° - vnitřní závit  d 50-1 1/2" (lichoběžníkové těs.)</t>
  </si>
  <si>
    <t>158-400-038</t>
  </si>
  <si>
    <t>Koleno 90° - vnitřní závit  d 50-2" (lichoběžníkové těs.)</t>
  </si>
  <si>
    <t>d 50-2"</t>
  </si>
  <si>
    <t>158-400-039</t>
  </si>
  <si>
    <t>Koleno 90° - vnitřní závit  d 63-1 1/4" (lichoběžníkové těs.)</t>
  </si>
  <si>
    <t>d 63-1 1/4"</t>
  </si>
  <si>
    <t>158-400-040</t>
  </si>
  <si>
    <t>Koleno 90° - vnitřní závit  d 63-1 1/2" (lichoběžníkové těs.)</t>
  </si>
  <si>
    <t>d 63-1 1/2"</t>
  </si>
  <si>
    <t>158-400-041</t>
  </si>
  <si>
    <t>Koleno 90° - vnitřní závit  d 63-2" (lichoběžníkové těs.)</t>
  </si>
  <si>
    <t>158-400-042</t>
  </si>
  <si>
    <t>Koleno 90° - vnitřní závit  d 75-2" (lichoběžníkové těs.)</t>
  </si>
  <si>
    <t>d 75-2"</t>
  </si>
  <si>
    <t>158-400-043</t>
  </si>
  <si>
    <t>Koleno 90° - vnitřní závit  d 75-2 1/2" (lichoběžníkové těs.)</t>
  </si>
  <si>
    <t>d 75-2 1/2"</t>
  </si>
  <si>
    <t>158-400-044</t>
  </si>
  <si>
    <t>Koleno 90° - vnitřní závit  d 75-3" (lichoběžníkové těs.)</t>
  </si>
  <si>
    <t>d 75-3"</t>
  </si>
  <si>
    <t>158-400-045</t>
  </si>
  <si>
    <t>Koleno 90° - vnitřní závit  d 90-3" (lichoběžníkové těs.)</t>
  </si>
  <si>
    <t>d 90-3"</t>
  </si>
  <si>
    <t>158-400-046</t>
  </si>
  <si>
    <t>Koleno 90° - vnitřní závit  d 110-4" (lichoběžníkové těs.)</t>
  </si>
  <si>
    <t>d 110-4"</t>
  </si>
  <si>
    <t>158-400-047</t>
  </si>
  <si>
    <t>Koleno 90° - vnější závit  d 20-1/2" (lichoběžníkové těs.)</t>
  </si>
  <si>
    <t>158-400-048</t>
  </si>
  <si>
    <t>Koleno 90° - vnější závit  d 20-3/4" (lichoběžníkové těs.)</t>
  </si>
  <si>
    <t>158-400-049</t>
  </si>
  <si>
    <t>Koleno 90° - vnější závit  d 25-1/2" (lichoběžníkové těs.)</t>
  </si>
  <si>
    <t>158-400-050</t>
  </si>
  <si>
    <t>Koleno 90° - vnější závit  d 25-3/4" (lichoběžníkové těs.)</t>
  </si>
  <si>
    <t>158-400-051</t>
  </si>
  <si>
    <t>Elektrotvarovka sedlová /syst. Saturn/ d 250-90</t>
  </si>
  <si>
    <t>d 250-90</t>
  </si>
  <si>
    <t>193-135-080</t>
  </si>
  <si>
    <t>Elektrotvarovka sedlová /syst. Saturn/ d 250-110</t>
  </si>
  <si>
    <t>d 250-110</t>
  </si>
  <si>
    <t>193-135-081</t>
  </si>
  <si>
    <t>Elektrotvarovka sedlová /syst. Saturn/ d 250-125</t>
  </si>
  <si>
    <t>d 250-125</t>
  </si>
  <si>
    <t>193-135-159</t>
  </si>
  <si>
    <t>Elektrotvarovka sedlová /syst. Saturn/ d 500-560-630/90</t>
  </si>
  <si>
    <t>d 500-630x90</t>
  </si>
  <si>
    <t>193-135-160</t>
  </si>
  <si>
    <t>Elektrotvarovka sedlová /syst. Saturn/ d 500-560-630/110</t>
  </si>
  <si>
    <t>d 500-630x110</t>
  </si>
  <si>
    <t>193-135-161</t>
  </si>
  <si>
    <t>Elektrotvarovka sedlová /syst. Saturn/ d 500-560-630/125</t>
  </si>
  <si>
    <t>d 500-630x125</t>
  </si>
  <si>
    <t>193-135-289</t>
  </si>
  <si>
    <t>Elektrotvarovka sedlová /syst. Saturn/ d 280/90</t>
  </si>
  <si>
    <t>d 280x90</t>
  </si>
  <si>
    <t>193-135-290</t>
  </si>
  <si>
    <t>Elektrotvarovka sedlová /syst. Saturn/ d 280/110</t>
  </si>
  <si>
    <t>d 280x110</t>
  </si>
  <si>
    <t>193-135-291</t>
  </si>
  <si>
    <t>Elektrotvarovka sedlová /syst. Saturn/ d 280/125</t>
  </si>
  <si>
    <t>d 280x125</t>
  </si>
  <si>
    <t>193-135-309</t>
  </si>
  <si>
    <t>Elektrotvarovka sedlová /syst. Saturn/ d 315-355/90</t>
  </si>
  <si>
    <t>d 315-355x90</t>
  </si>
  <si>
    <t>193-135-310</t>
  </si>
  <si>
    <t>Elektrotvarovka sedlová /syst. Saturn/ d 315-355/110</t>
  </si>
  <si>
    <t>d 315-355x110</t>
  </si>
  <si>
    <t>193-135-311</t>
  </si>
  <si>
    <t>Elektrotvarovka sedlová /syst. Saturn/ d 315-355/125</t>
  </si>
  <si>
    <t>d 315-355x125</t>
  </si>
  <si>
    <t>193-135-329</t>
  </si>
  <si>
    <t>d 400-450x90</t>
  </si>
  <si>
    <t>193-135-330</t>
  </si>
  <si>
    <t>d 400-450x110</t>
  </si>
  <si>
    <t>193-135-331</t>
  </si>
  <si>
    <t>d 400-450x125</t>
  </si>
  <si>
    <t>Elektrotvarovka sedlová /syst. Saturn/ d 315/160</t>
  </si>
  <si>
    <t>d 315x160</t>
  </si>
  <si>
    <t>Elektrotvarovka sedlová /syst. Saturn/ d 315/225</t>
  </si>
  <si>
    <t>d 315x225</t>
  </si>
  <si>
    <t>d 500-355</t>
  </si>
  <si>
    <t>d 500-400</t>
  </si>
  <si>
    <t>d 500-450</t>
  </si>
  <si>
    <t>d 710-500</t>
  </si>
  <si>
    <t>d 710-560</t>
  </si>
  <si>
    <t>d 710-630</t>
  </si>
  <si>
    <t>753-900-800</t>
  </si>
  <si>
    <t>Redukce /SDR 17/ d 250-160</t>
  </si>
  <si>
    <t>753-900-801</t>
  </si>
  <si>
    <t>Redukce /SDR 17/ d 250-200</t>
  </si>
  <si>
    <t>753-900-802</t>
  </si>
  <si>
    <t>Redukce /SDR 17/ d 250-225</t>
  </si>
  <si>
    <t>753-900-803</t>
  </si>
  <si>
    <t>Redukce /SDR 17/ d 280-250</t>
  </si>
  <si>
    <t>753-900-804</t>
  </si>
  <si>
    <t>158-400-076</t>
  </si>
  <si>
    <t>Koleno 90° d 75 (lichoběžníkové těs.)</t>
  </si>
  <si>
    <t>158-400-077</t>
  </si>
  <si>
    <t>Koleno 90° d 90 (lichoběžníkové těs.)</t>
  </si>
  <si>
    <t>158-400-078</t>
  </si>
  <si>
    <t>Koleno 90° d 110 (lichoběžníkové těs.)</t>
  </si>
  <si>
    <t>158-400-079</t>
  </si>
  <si>
    <t>Víčko d 20 (lichoběžníkové těs.)</t>
  </si>
  <si>
    <t>158-400-080</t>
  </si>
  <si>
    <t>Víčko d 25 (lichoběžníkové těs.)</t>
  </si>
  <si>
    <t>158-400-081</t>
  </si>
  <si>
    <t>Víčko d 32 (lichoběžníkové těs.)</t>
  </si>
  <si>
    <t>158-400-082</t>
  </si>
  <si>
    <t>Víčko d 40 (lichoběžníkové těs.)</t>
  </si>
  <si>
    <t>158-400-083</t>
  </si>
  <si>
    <t>Víčko d 50 (lichoběžníkové těs.)</t>
  </si>
  <si>
    <t>158-400-084</t>
  </si>
  <si>
    <t>Víčko d 63 (lichoběžníkové těs.)</t>
  </si>
  <si>
    <t>158-400-085</t>
  </si>
  <si>
    <t>Víčko d 75 (lichoběžníkové těs.)</t>
  </si>
  <si>
    <t>158-400-086</t>
  </si>
  <si>
    <t>Víčko d 90 (lichoběžníkové těs.)</t>
  </si>
  <si>
    <t>158-400-087</t>
  </si>
  <si>
    <t>Víčko d 110 (lichoběžníkové těs.)</t>
  </si>
  <si>
    <t>158-400-088</t>
  </si>
  <si>
    <t>Přechod. kus -vnitřní závit d 20-1/2" (lichoběžníkové těs.)</t>
  </si>
  <si>
    <t>158-400-089</t>
  </si>
  <si>
    <t>Přechod. kus -vnitřní závit d 20-3/4" (lichoběžníkové těs.)</t>
  </si>
  <si>
    <t>158-400-090</t>
  </si>
  <si>
    <t>Přechod. kus -vnitřní závit d 25-1/2" (lichoběžníkové těs.)</t>
  </si>
  <si>
    <t>158-400-091</t>
  </si>
  <si>
    <t>Přechod. kus -vnitřní závit d 25-3/4" (lichoběžníkové těs.)</t>
  </si>
  <si>
    <t>158-400-092</t>
  </si>
  <si>
    <t>Přechod. kus -vnitřní závit d 25-1" (lichoběžníkové těs.)</t>
  </si>
  <si>
    <t>158-400-093</t>
  </si>
  <si>
    <t>Přechod. kus -vnitřní závit d 32-3/4" (lichoběžníkové těs.)</t>
  </si>
  <si>
    <t>158-400-094</t>
  </si>
  <si>
    <t>Přechod. kus -vnitřní závit d 32-1" (lichoběžníkové těs.)</t>
  </si>
  <si>
    <t>158-400-095</t>
  </si>
  <si>
    <t>Přechod. kus -vnitřní závit d 32-1 1/4" (lichoběžníkové těs.)</t>
  </si>
  <si>
    <t>d 32 -1 1/4"</t>
  </si>
  <si>
    <t>158-400-096</t>
  </si>
  <si>
    <t>Přechod. kus -vnitřní závit d 40-1" (lichoběžníkové těs.)</t>
  </si>
  <si>
    <t>158-400-097</t>
  </si>
  <si>
    <t>Přechod. kus -vnitřní závit d 40-1 1/4" (lichoběžníkové těs.)</t>
  </si>
  <si>
    <t>158-400-098</t>
  </si>
  <si>
    <t>Přechod. kus -vnitřní závit d 40-1 1/2" (lichoběžníkové těs.)</t>
  </si>
  <si>
    <t>158-400-099</t>
  </si>
  <si>
    <t>Přechod. kus -vnitřní závit d 50-1" (lichoběžníkové těs.)</t>
  </si>
  <si>
    <t>158-400-100</t>
  </si>
  <si>
    <t>Přechod. kus -vnitřní závit d 50-1 1/4" (lichoběžníkové těs.)</t>
  </si>
  <si>
    <t>158-400-101</t>
  </si>
  <si>
    <t>Přechod. kus -vnitřní závit d 50-1 1/2" (lichoběžníkové těs.)</t>
  </si>
  <si>
    <t>158-400-102</t>
  </si>
  <si>
    <t>Přechod. kus -vnitřní závit d 50-2" (lichoběžníkové těs.)</t>
  </si>
  <si>
    <t>158-400-103</t>
  </si>
  <si>
    <t>Přechod. kus -vnitřní závit d 63-1 1/2" (lichoběžníkové těs.)</t>
  </si>
  <si>
    <t>158-400-104</t>
  </si>
  <si>
    <t>Přechod. kus -vnitřní závit d 63-2" (lichoběžníkové těs.)</t>
  </si>
  <si>
    <t>158-400-105</t>
  </si>
  <si>
    <t>Přechod. kus -vnitřní závit d 63-2 1/2" (lichoběžníkové těs.)</t>
  </si>
  <si>
    <t>158-400-106</t>
  </si>
  <si>
    <t>Přechod. kus -vnitřní závit d 75-2" (lichoběžníkové těs.)</t>
  </si>
  <si>
    <t>158-400-107</t>
  </si>
  <si>
    <t>Přechod. kus -vnitřní závit d 75-2 1/2" (lichoběžníkové těs.)</t>
  </si>
  <si>
    <t>158-400-108</t>
  </si>
  <si>
    <t>Přechod. kus -vnitřní závit d 75-3" (lichoběžníkové těs.)</t>
  </si>
  <si>
    <t>158-400-109</t>
  </si>
  <si>
    <t>Přechod. kus -vnitřní závit d 90-2" (lichoběžníkové těs.)</t>
  </si>
  <si>
    <t>d 90-2"</t>
  </si>
  <si>
    <t>158-400-110</t>
  </si>
  <si>
    <t>Přechod. kus -vnitřní závit d 90-2 1/2" (lichoběžníkové těs.)</t>
  </si>
  <si>
    <t>d 90-2 1/2"</t>
  </si>
  <si>
    <t>158-400-111</t>
  </si>
  <si>
    <t>Přechod. kus -vnitřní závit d 90-3" (lichoběžníkové těs.)</t>
  </si>
  <si>
    <t>158-400-112</t>
  </si>
  <si>
    <t>Přechod. kus -vnitřní závit d 110-3" (lichoběžníkové těs.)</t>
  </si>
  <si>
    <t>158-400-113</t>
  </si>
  <si>
    <t>Přechod. kus -vnitřní závit d 110-4" (lichoběžníkové těs.)</t>
  </si>
  <si>
    <t>158-400-114</t>
  </si>
  <si>
    <t>Přechod. kus - příruba d 50-1 1/2" (lichoběžníkové těs.)</t>
  </si>
  <si>
    <t>158-400-115</t>
  </si>
  <si>
    <t>Přechod. kus - příruba d 50-2" (lichoběžníkové těs.)</t>
  </si>
  <si>
    <t>158-400-116</t>
  </si>
  <si>
    <t>Přechod. kus - příruba d 63-2" (lichoběžníkové těs.)</t>
  </si>
  <si>
    <t>158-400-117</t>
  </si>
  <si>
    <t>Přechod. kus - příruba d 63-2 1/2" (lichoběžníkové těs.)</t>
  </si>
  <si>
    <t>158-400-118</t>
  </si>
  <si>
    <t>Přechod. kus - příruba d 75-2 1/2" (lichoběžníkové těs.)</t>
  </si>
  <si>
    <t>158-400-119</t>
  </si>
  <si>
    <t>Přechod. kus - příruba d 75-3" (lichoběžníkové těs.)</t>
  </si>
  <si>
    <t>158-400-120</t>
  </si>
  <si>
    <t>Přechod. kus - příruba d 90-3" (lichoběžníkové těs.)</t>
  </si>
  <si>
    <t>158-400-121</t>
  </si>
  <si>
    <t>Přechod. kus - příruba d 90-4" (lichoběžníkové těs.)</t>
  </si>
  <si>
    <t>158-400-122</t>
  </si>
  <si>
    <t>Přechod. kus - příruba d 110-4" (lichoběžníkové těs.)</t>
  </si>
  <si>
    <t>158-400-123</t>
  </si>
  <si>
    <t>Přechod. kus -vnější závit d 20-1/2" (lichoběžníkové těs.)</t>
  </si>
  <si>
    <t>158-400-124</t>
  </si>
  <si>
    <t>Přechod. kus -vnější závit d 20-3/4" (lichoběžníkové těs.)</t>
  </si>
  <si>
    <t>158-400-125</t>
  </si>
  <si>
    <t>Přechod. kus -vnější závit d 20-1" (lichoběžníkové těs.)</t>
  </si>
  <si>
    <t>d 20-1"</t>
  </si>
  <si>
    <t>158-400-126</t>
  </si>
  <si>
    <t>Přechod. kus -vnější závit d 25-1/2" (lichoběžníkové těs.)</t>
  </si>
  <si>
    <t>158-400-127</t>
  </si>
  <si>
    <t>Přechod. kus -vnější závit d 25-3/4" (lichoběžníkové těs.)</t>
  </si>
  <si>
    <t>158-400-128</t>
  </si>
  <si>
    <t>Přechod. kus -vnější závit d 25-1" (lichoběžníkové těs.)</t>
  </si>
  <si>
    <t>158-400-129</t>
  </si>
  <si>
    <t>Přechod. kus -vnější závit d 32-3/4" (lichoběžníkové těs.)</t>
  </si>
  <si>
    <t>158-400-130</t>
  </si>
  <si>
    <t>Přechod. kus -vnější závit d 32-1" (lichoběžníkové těs.)</t>
  </si>
  <si>
    <t>158-400-131</t>
  </si>
  <si>
    <t>Přechod. kus -vnější závit d 32-1 1/4" (lichoběžníkové těs.)</t>
  </si>
  <si>
    <t>158-400-132</t>
  </si>
  <si>
    <t>Přechod. kus -vnější závit d 32-1 1/2" (lichoběžníkové těs.)</t>
  </si>
  <si>
    <t>d 32-1 1/2"</t>
  </si>
  <si>
    <t>158-400-133</t>
  </si>
  <si>
    <t>Přechod. kus -vnější závit d 40-1" (lichoběžníkové těs.)</t>
  </si>
  <si>
    <t>158-400-134</t>
  </si>
  <si>
    <t>Přechod. kus -vnější závit d 40-1 1/4" (lichoběžníkové těs.)</t>
  </si>
  <si>
    <t>158-400-135</t>
  </si>
  <si>
    <t>Přechod. kus -vnější závit d 40-1 1/2" (lichoběžníkové těs.)</t>
  </si>
  <si>
    <t>158-400-136</t>
  </si>
  <si>
    <t>Přechod. kus -vnější závit d 40-2" (lichoběžníkové těs.)</t>
  </si>
  <si>
    <t>d 40-2"</t>
  </si>
  <si>
    <t>158-400-137</t>
  </si>
  <si>
    <t>Přechod. kus -vnější závit d 50-1" (lichoběžníkové těs.)</t>
  </si>
  <si>
    <t>158-400-138</t>
  </si>
  <si>
    <t>Přechod. kus -vnější závit d 50-1 1/4" (lichoběžníkové těs.)</t>
  </si>
  <si>
    <t>158-400-139</t>
  </si>
  <si>
    <t>Přechod. kus -vnější závit d 50-1 1/2" (lichoběžníkové těs.)</t>
  </si>
  <si>
    <t>158-400-140</t>
  </si>
  <si>
    <t>Přechod. kus -vnější závit d 50-2" (lichoběžníkové těs.)</t>
  </si>
  <si>
    <t>158-400-141</t>
  </si>
  <si>
    <t>Přechod. kus -vnější závit d 63-1 1/2" (lichoběžníkové těs.)</t>
  </si>
  <si>
    <t>158-400-142</t>
  </si>
  <si>
    <t>Přechod. kus -vnější závit d 63-2" (lichoběžníkové těs.)</t>
  </si>
  <si>
    <t>158-400-143</t>
  </si>
  <si>
    <t>Přechod. kus -vnější závit d 63-2 1/2" (lichoběžníkové těs.)</t>
  </si>
  <si>
    <t>158-400-144</t>
  </si>
  <si>
    <t>Přechod. kus -vnější závit d 75-2" (lichoběžníkové těs.)</t>
  </si>
  <si>
    <t>158-400-145</t>
  </si>
  <si>
    <t>Přechod. kus -vnější závit d 75-2 1/2" (lichoběžníkové těs.)</t>
  </si>
  <si>
    <t>158-400-146</t>
  </si>
  <si>
    <t>Přechod. kus -vnější závit d 75-3" (lichoběžníkové těs.)</t>
  </si>
  <si>
    <t>158-400-147</t>
  </si>
  <si>
    <t>Přechod. kus -vnější závit d 90-2" (lichoběžníkové těs.)</t>
  </si>
  <si>
    <t>158-400-148</t>
  </si>
  <si>
    <t>Přechod. kus -vnější závit d 90-2 1/2" (lichoběžníkové těs.)</t>
  </si>
  <si>
    <t>158-400-149</t>
  </si>
  <si>
    <t>Přechod. kus -vnější závit d 90-3" (lichoběžníkové těs.)</t>
  </si>
  <si>
    <t>158-400-150</t>
  </si>
  <si>
    <t>Přechod. kus -vnější závit d 90-4" (lichoběžníkové těs.)</t>
  </si>
  <si>
    <t>158-400-151</t>
  </si>
  <si>
    <t>Přechod. kus -vnější závit d 110-3" (lichoběžníkové těs.)</t>
  </si>
  <si>
    <t>158-400-152</t>
  </si>
  <si>
    <t>Přechod. kus -vnější závit d 110-4" (lichoběžníkové těs.)</t>
  </si>
  <si>
    <t>158-400-153</t>
  </si>
  <si>
    <t>Spojka přímá redukovaná d 25-20 (lichoběžníkové těs.)</t>
  </si>
  <si>
    <t>d 25 - 20</t>
  </si>
  <si>
    <t>158-400-154</t>
  </si>
  <si>
    <t>Spojka přímá redukovaná d 32-20 (lichoběžníkové těs.)</t>
  </si>
  <si>
    <t>d 32 - 20</t>
  </si>
  <si>
    <t>158-400-155</t>
  </si>
  <si>
    <t>Spojka přímá redukovaná d 32-25 (lichoběžníkové těs.)</t>
  </si>
  <si>
    <t>d 32 - 25</t>
  </si>
  <si>
    <t>158-400-156</t>
  </si>
  <si>
    <t>Spojka přímá redukovaná d 40-25 (lichoběžníkové těs.)</t>
  </si>
  <si>
    <t>d 40 - 25</t>
  </si>
  <si>
    <t>158-400-157</t>
  </si>
  <si>
    <t>Spojka přímá redukovaná d 40-32 (lichoběžníkové těs.)</t>
  </si>
  <si>
    <t>d 40 - 32</t>
  </si>
  <si>
    <t>158-400-158</t>
  </si>
  <si>
    <t>Spojka přímá redukovaná d 50-32 (lichoběžníkové těs.)</t>
  </si>
  <si>
    <t>d 50 - 32</t>
  </si>
  <si>
    <t>158-400-159</t>
  </si>
  <si>
    <t>Spojka přímá redukovaná d 50-40 (lichoběžníkové těs.)</t>
  </si>
  <si>
    <t>d 50 - 40</t>
  </si>
  <si>
    <t>158-400-160</t>
  </si>
  <si>
    <t>Spojka přímá redukovaná d 63-32 (lichoběžníkové těs.)</t>
  </si>
  <si>
    <t>d 63 - 32</t>
  </si>
  <si>
    <t>158-400-161</t>
  </si>
  <si>
    <t>Spojka přímá redukovaná d 63-40 (lichoběžníkové těs.)</t>
  </si>
  <si>
    <t>d 63 - 40</t>
  </si>
  <si>
    <t>158-400-162</t>
  </si>
  <si>
    <t>Spojka přímá redukovaná d 63-50 (lichoběžníkové těs.)</t>
  </si>
  <si>
    <t>d 63 - 50</t>
  </si>
  <si>
    <t>158-400-163</t>
  </si>
  <si>
    <t>Spojka přímá redukovaná d 75-50 (lichoběžníkové těs.)</t>
  </si>
  <si>
    <t>d 75 - 50</t>
  </si>
  <si>
    <t>158-400-164</t>
  </si>
  <si>
    <t>Spojka přímá redukovaná d 75-63 (lichoběžníkové těs.)</t>
  </si>
  <si>
    <t>d 75 - 63</t>
  </si>
  <si>
    <t>158-400-165</t>
  </si>
  <si>
    <t>Spojka přímá redukovaná d 90-63 (lichoběžníkové těs.)</t>
  </si>
  <si>
    <t>d 90 - 63</t>
  </si>
  <si>
    <t>158-400-166</t>
  </si>
  <si>
    <t>Spojka přímá redukovaná d 90-75 (lichoběžníkové těs.)</t>
  </si>
  <si>
    <t>d 90 - 75</t>
  </si>
  <si>
    <t>158-400-167</t>
  </si>
  <si>
    <t>Spojka přímá redukovaná d 110-90 (lichoběžníkové těs.)</t>
  </si>
  <si>
    <t>d 110 - 90</t>
  </si>
  <si>
    <t>158-400-168</t>
  </si>
  <si>
    <t>Spojka opravárenská přímá d 20 (lichoběžníkové těs.)</t>
  </si>
  <si>
    <t>158-400-169</t>
  </si>
  <si>
    <t>Spojka opravárenská přímá d 25 (lichoběžníkové těs.)</t>
  </si>
  <si>
    <t>158-400-170</t>
  </si>
  <si>
    <t>Spojka opravárenská přímá d 32 (lichoběžníkové těs.)</t>
  </si>
  <si>
    <t>158-400-171</t>
  </si>
  <si>
    <t>Spojka opravárenská přímá d 40 (lichoběžníkové těs.)</t>
  </si>
  <si>
    <t>158-400-172</t>
  </si>
  <si>
    <t>Spojka opravárenská přímá d 50 (lichoběžníkové těs.)</t>
  </si>
  <si>
    <t>158-400-173</t>
  </si>
  <si>
    <t>Spojka opravárenská přímá d 63 (lichoběžníkové těs.)</t>
  </si>
  <si>
    <t>158-400-174</t>
  </si>
  <si>
    <t>Spojka opravárenská přímá d 75 (lichoběžníkové těs.)</t>
  </si>
  <si>
    <t>158-400-175</t>
  </si>
  <si>
    <t>Spojka opravárenská přímá d 90 (lichoběžníkové těs.)</t>
  </si>
  <si>
    <t>158-400-176</t>
  </si>
  <si>
    <t>Spojka opravárenská přímá d 110 (lichoběžníkové těs.)</t>
  </si>
  <si>
    <t>158-400-177</t>
  </si>
  <si>
    <t>T-kus 90°- vnitřní závit d 20-1/2" (lichoběžníkové těs.)</t>
  </si>
  <si>
    <t>158-400-178</t>
  </si>
  <si>
    <t>T-kus 90°- vnitřní závit d 20-3/4" (lichoběžníkové těs.)</t>
  </si>
  <si>
    <t>158-400-179</t>
  </si>
  <si>
    <t>T-kus 90°- vnitřní závit d 25-1/2" (lichoběžníkové těs.)</t>
  </si>
  <si>
    <t>158-400-180</t>
  </si>
  <si>
    <t>T-kus 90°- vnitřní závit d 25-3/4" (lichoběžníkové těs.)</t>
  </si>
  <si>
    <t>158-400-181</t>
  </si>
  <si>
    <t>T-kus 90°- vnitřní závit d 25-1" (lichoběžníkové těs.)</t>
  </si>
  <si>
    <t>158-400-182</t>
  </si>
  <si>
    <t>T-kus 90°- vnitřní závit d 32-1/2" (lichoběžníkové těs.)</t>
  </si>
  <si>
    <t>158-400-183</t>
  </si>
  <si>
    <t>T-kus 90°- vnitřní závit d 32-3/4" (lichoběžníkové těs.)</t>
  </si>
  <si>
    <t>158-400-184</t>
  </si>
  <si>
    <t>T-kus 90°- vnitřní závit d 32-1" (lichoběžníkové těs.)</t>
  </si>
  <si>
    <t>158-400-185</t>
  </si>
  <si>
    <t>T-kus 90°- vnitřní závit d 32-1 1/4" (lichoběžníkové těs.)</t>
  </si>
  <si>
    <t>158-400-186</t>
  </si>
  <si>
    <t>T-kus 90°- vnitřní závit d 40-3/4" (lichoběžníkové těs.)</t>
  </si>
  <si>
    <t>158-400-187</t>
  </si>
  <si>
    <t>T-kus 90°- vnitřní závit d 40-1" (lichoběžníkové těs.)</t>
  </si>
  <si>
    <t>158-400-188</t>
  </si>
  <si>
    <t>T-kus 90°- vnitřní závit d 40-1 1/4" (lichoběžníkové těs.)</t>
  </si>
  <si>
    <t>d 40 -1 1/4"</t>
  </si>
  <si>
    <t>158-400-189</t>
  </si>
  <si>
    <t>T-kus 90°- vnitřní závit d 40-1 1/2" (lichoběžníkové těs.)</t>
  </si>
  <si>
    <t>d 40 -1 1/2"</t>
  </si>
  <si>
    <t>158-400-190</t>
  </si>
  <si>
    <t>T-kus 90°- vnitřní závit d 50-1" (lichoběžníkové těs.)</t>
  </si>
  <si>
    <t>d 50 -1"</t>
  </si>
  <si>
    <t>WAGA M/J 3007 Plus EPDM těs.- spojka   DN 400</t>
  </si>
  <si>
    <t>d 800-630</t>
  </si>
  <si>
    <t>pro d 250 až 800</t>
  </si>
  <si>
    <t>PE 100,PE 80</t>
  </si>
  <si>
    <t>d 500-315</t>
  </si>
  <si>
    <t>d 560-500</t>
  </si>
  <si>
    <t>d 630-400</t>
  </si>
  <si>
    <t>d 400</t>
  </si>
  <si>
    <t>d 500</t>
  </si>
  <si>
    <t>d 560</t>
  </si>
  <si>
    <t>d 630</t>
  </si>
  <si>
    <t>d 800</t>
  </si>
  <si>
    <t>d 450</t>
  </si>
  <si>
    <t>d 710</t>
  </si>
  <si>
    <t>193-132-497</t>
  </si>
  <si>
    <t>Navrt. T-kus odbočkový - kit d 160-63</t>
  </si>
  <si>
    <t>193-132-502</t>
  </si>
  <si>
    <t>Navrt. T-kus odbočkový - kit d 180-20</t>
  </si>
  <si>
    <t>193-132-503</t>
  </si>
  <si>
    <t>Navrt. T-kus odbočkový - kit d 180-25</t>
  </si>
  <si>
    <t>193-132-504</t>
  </si>
  <si>
    <t>Navrt. T-kus odbočkový - kit d 180-32</t>
  </si>
  <si>
    <t>193-132-505</t>
  </si>
  <si>
    <t>Navrt. T-kus odbočkový - kit d 180-40</t>
  </si>
  <si>
    <t>193-132-506</t>
  </si>
  <si>
    <t>Navrt. T-kus odbočkový - kit d 180-50</t>
  </si>
  <si>
    <t>d 180-50</t>
  </si>
  <si>
    <t>193-132-507</t>
  </si>
  <si>
    <t>Navrt. T-kus odbočkový - kit d 180-63</t>
  </si>
  <si>
    <t>193-132-512</t>
  </si>
  <si>
    <t>Navrt. T-kus odbočkový - kit d 200-20</t>
  </si>
  <si>
    <t>193-132-513</t>
  </si>
  <si>
    <t>Navrt. T-kus odbočkový - kit d 200-25</t>
  </si>
  <si>
    <t>193-132-514</t>
  </si>
  <si>
    <t>Navrt. T-kus odbočkový - kit d 200-32</t>
  </si>
  <si>
    <t>193-132-515</t>
  </si>
  <si>
    <t>Navrt. T-kus odbočkový - kit d 200-40</t>
  </si>
  <si>
    <t>193-132-516</t>
  </si>
  <si>
    <t>Navrt. T-kus odbočkový - kit d 200-50</t>
  </si>
  <si>
    <t>d 200-50</t>
  </si>
  <si>
    <t>193-132-517</t>
  </si>
  <si>
    <t>Navrt. T-kus odbočkový - kit d 200-63</t>
  </si>
  <si>
    <t>193-132-522</t>
  </si>
  <si>
    <t>Navrt. T-kus odbočkový - kit d 225-20</t>
  </si>
  <si>
    <t>193-132-523</t>
  </si>
  <si>
    <t>Navrt. T-kus odbočkový - kit d 225-25</t>
  </si>
  <si>
    <t>193-132-524</t>
  </si>
  <si>
    <t>Navrt. T-kus odbočkový - kit d 225-32</t>
  </si>
  <si>
    <t>193-132-525</t>
  </si>
  <si>
    <t>Navrt. T-kus odbočkový - kit d 225-40</t>
  </si>
  <si>
    <t>193-132-526</t>
  </si>
  <si>
    <t>Navrt. T-kus odbočkový - kit d 225-50</t>
  </si>
  <si>
    <t>d 225-50</t>
  </si>
  <si>
    <t>193-132-527</t>
  </si>
  <si>
    <t>Navrt. T-kus odbočkový - kit d 225-63</t>
  </si>
  <si>
    <t>193-132-532</t>
  </si>
  <si>
    <t>Navrt. T-kus odbočkový - kit d 250-20</t>
  </si>
  <si>
    <t>193-132-533</t>
  </si>
  <si>
    <t>Navrt. T-kus odbočkový - kit d 250-25</t>
  </si>
  <si>
    <t>193-132-534</t>
  </si>
  <si>
    <t>Navrt. T-kus odbočkový - kit d 250-32</t>
  </si>
  <si>
    <t>193-132-535</t>
  </si>
  <si>
    <t>Navrt. T-kus odbočkový - kit d 250-40</t>
  </si>
  <si>
    <t>193-132-536</t>
  </si>
  <si>
    <t>Navrt. T-kus odbočkový - kit d 250-50</t>
  </si>
  <si>
    <t>d 250-50</t>
  </si>
  <si>
    <t>193-132-537</t>
  </si>
  <si>
    <t>Navrt. T-kus odbočkový - kit d 250-63</t>
  </si>
  <si>
    <t>193-132-544</t>
  </si>
  <si>
    <t>Navrt. T-kus odbočkový - kit d 280-32</t>
  </si>
  <si>
    <t>d 280-32</t>
  </si>
  <si>
    <t>193-132-545</t>
  </si>
  <si>
    <t>Navrt. T-kus odbočkový - kit d 280-40</t>
  </si>
  <si>
    <t>d 280-40</t>
  </si>
  <si>
    <t>193-132-546</t>
  </si>
  <si>
    <t>Navrt. T-kus odbočkový - kit d 280-50</t>
  </si>
  <si>
    <t>d 280-50</t>
  </si>
  <si>
    <t>193-132-547</t>
  </si>
  <si>
    <t>Navrt. T-kus odbočkový - kit d 280-63</t>
  </si>
  <si>
    <t>193-132-554</t>
  </si>
  <si>
    <t>d 315-32</t>
  </si>
  <si>
    <t>193-132-555</t>
  </si>
  <si>
    <t>d 315-40</t>
  </si>
  <si>
    <t>193-132-556</t>
  </si>
  <si>
    <t>d 315-50</t>
  </si>
  <si>
    <t>193-132-557</t>
  </si>
  <si>
    <t>Sada pro PVC</t>
  </si>
  <si>
    <t>158-400-317</t>
  </si>
  <si>
    <t>158-400-318</t>
  </si>
  <si>
    <t>158-400-319</t>
  </si>
  <si>
    <t>158-400-320</t>
  </si>
  <si>
    <t>158-400-321</t>
  </si>
  <si>
    <t>158-400-322</t>
  </si>
  <si>
    <t>Navrtávací pas s výztužným kroužkem</t>
  </si>
  <si>
    <t>Elektrosvařovací řídící jednotky MSA a příslušenství</t>
  </si>
  <si>
    <t>790-156-001</t>
  </si>
  <si>
    <t>Ostatní doplňky</t>
  </si>
  <si>
    <t>Těsnící materiály</t>
  </si>
  <si>
    <t>Řezák plastových trubek</t>
  </si>
  <si>
    <t>Rotační škrabka RS</t>
  </si>
  <si>
    <t>Rotační škrabka RST-1000</t>
  </si>
  <si>
    <t>Rotační škrabka univerzální OPPT</t>
  </si>
  <si>
    <t>Ruční škrabka</t>
  </si>
  <si>
    <t>Dvojitá svěrka</t>
  </si>
  <si>
    <t>Čtyřnásobná svěrka</t>
  </si>
  <si>
    <t>Přítlačné zařízení TOPLOAD</t>
  </si>
  <si>
    <t>Klíč pro navrtávací T-kusy odbočkové</t>
  </si>
  <si>
    <t>Stlačovací přípravek</t>
  </si>
  <si>
    <t>Zakruhovací svěrka</t>
  </si>
  <si>
    <t>MSA 2.0 elektrosvař. řídící jednotka se scannerem</t>
  </si>
  <si>
    <t>Kovový utahovák pro iJOINT d 20-75</t>
  </si>
  <si>
    <t>d 20 až 75</t>
  </si>
  <si>
    <t>Kovový utahovák pro iJOINT d 63-110</t>
  </si>
  <si>
    <t>d 63 až 110</t>
  </si>
  <si>
    <t>Vložka  PE pro elektrosedla základní, d 63 - vnitřní závit 1 1/2"</t>
  </si>
  <si>
    <t>d 450-280</t>
  </si>
  <si>
    <t>d 450-315</t>
  </si>
  <si>
    <t>d 450-355</t>
  </si>
  <si>
    <t>d 450-400</t>
  </si>
  <si>
    <t>M/J Výztužná vložka pro PE a PVC trubky, d 180x10,7</t>
  </si>
  <si>
    <t>M/J Výztužná vložka pro PE a PVC trubky, d 200x11,9</t>
  </si>
  <si>
    <t>M/J Výztužná vložka pro PE a PVC trubky, d 225x20,5</t>
  </si>
  <si>
    <t>M/J Výztužná vložka pro PE a PVC trubky, d 225x13,4</t>
  </si>
  <si>
    <t>M/J Výztužná vložka pro PE a PVC trubky, d 250x14,8</t>
  </si>
  <si>
    <t>M/J Výztužná vložka pro PE a PVC trubky, d 280x16,6</t>
  </si>
  <si>
    <t>M/J Výztužná vložka pro PE a PVC trubky, d 315x18,7</t>
  </si>
  <si>
    <t>M/J Výztužná vložka pro PE a PVC trubky, d 355x21,1</t>
  </si>
  <si>
    <t>d 50x4,6 / SDR 11</t>
  </si>
  <si>
    <t>d 63x5,8 / SDR 11</t>
  </si>
  <si>
    <t>d 75x6,8 / SDR 11</t>
  </si>
  <si>
    <t>d 90x8,2 / SDR 11</t>
  </si>
  <si>
    <t>d 110x10,0 / SDR 11</t>
  </si>
  <si>
    <t>d 125x11,4 / SDR 11</t>
  </si>
  <si>
    <t>d 140x12,7 / SDR 11</t>
  </si>
  <si>
    <t>d 160x14,6 / SDR 11</t>
  </si>
  <si>
    <t>d 180x16,4 / SDR 11</t>
  </si>
  <si>
    <t>d 200x18,2 / SDR 11</t>
  </si>
  <si>
    <t>d 200x11,9 / SDR 17</t>
  </si>
  <si>
    <t>d 200x11,4 / SDR 17,6</t>
  </si>
  <si>
    <t>d 225x20,5 / SDR 11</t>
  </si>
  <si>
    <t>d 225x13,4 / SDR 17</t>
  </si>
  <si>
    <t>d 225x12,8 / SDR 17,6</t>
  </si>
  <si>
    <t>d 250x22,8 / SDR 11</t>
  </si>
  <si>
    <t>d 250x14,8 / SDR 17</t>
  </si>
  <si>
    <t>d 250x14,3 / SDR 17,6</t>
  </si>
  <si>
    <t>d 280x25,5 / SDR 11</t>
  </si>
  <si>
    <t>d 280 x 16,6 / SDR 17</t>
  </si>
  <si>
    <t>d 280x16,0 / SDR 17,6</t>
  </si>
  <si>
    <t>d 315x28,7 / SDR 11</t>
  </si>
  <si>
    <t>d 315x18,7 / SDR 17</t>
  </si>
  <si>
    <t>d 315x17,9 / SDR 17,6</t>
  </si>
  <si>
    <t>d 355x32,3 / SDR 11</t>
  </si>
  <si>
    <t>d 355x21,1 / SDR 17</t>
  </si>
  <si>
    <t>d 355x20,2 / SDR 17,6</t>
  </si>
  <si>
    <t>d 50x2,9 / SDR 17/17,6</t>
  </si>
  <si>
    <t>d 63x3,6 / SDR 17/17,6</t>
  </si>
  <si>
    <t>d 75x4,3 / SDR 17/17,6</t>
  </si>
  <si>
    <t>d 90x5,2 / SDR 17/17,6</t>
  </si>
  <si>
    <t>d 110x6,3 / SDR 17/17,6</t>
  </si>
  <si>
    <t>d 125x7,2 / SDR 17/17,6</t>
  </si>
  <si>
    <t>d 140x8,0 / SDR 17/17,6</t>
  </si>
  <si>
    <t>d 180x10,7 / SDR 17</t>
  </si>
  <si>
    <t>d 180x10,3 / SDR 17,6</t>
  </si>
  <si>
    <t>Nerez /SDR 17/17,6/</t>
  </si>
  <si>
    <t>d 160x9,1 / SDR 17/17,6</t>
  </si>
  <si>
    <t>WAGA M/J 3000 set šroubů A4 DN 50-80</t>
  </si>
  <si>
    <t>WAGA M/J 3000 set šroubů A4 DN 100</t>
  </si>
  <si>
    <t>WAGA M/J 3000 set šroubů A4 DN 125-150</t>
  </si>
  <si>
    <t>WAGA M/J 3000 set šroubů A4 DN 200</t>
  </si>
  <si>
    <t>WAGA M/J 3000 set šroubů A4 DN 225-250</t>
  </si>
  <si>
    <t>WAGA M/J 3000 set šroubů A4 DN 300-350</t>
  </si>
  <si>
    <t>WAGA M/J 3000 set šroubů A4 DN 400</t>
  </si>
  <si>
    <t>Nerez A4</t>
  </si>
  <si>
    <t>T-kus 90°, redukovaný d 20-25-20 (lichoběžníkové těs.)</t>
  </si>
  <si>
    <t>d 20-25-20</t>
  </si>
  <si>
    <t>T-kus 90°, redukovaný d 25-32-25 (lichoběžníkové těs.)</t>
  </si>
  <si>
    <t>d 25-32-25</t>
  </si>
  <si>
    <t>Oblouk 90° /SDR 11/ d 50</t>
  </si>
  <si>
    <t>753-001-011</t>
  </si>
  <si>
    <t>Oblouk 90° /SDR 11/ d 63</t>
  </si>
  <si>
    <t>753-001-012</t>
  </si>
  <si>
    <t>Oblouk 90° /SDR 11/ d 75</t>
  </si>
  <si>
    <t>753-001-013</t>
  </si>
  <si>
    <t>Oblouk 90° /SDR 11/ d 90</t>
  </si>
  <si>
    <t>753-001-014</t>
  </si>
  <si>
    <t>Oblouk 90° /SDR 11/ d 110</t>
  </si>
  <si>
    <t>753-001-015</t>
  </si>
  <si>
    <t>Oblouk 90° /SDR 11/ d 125</t>
  </si>
  <si>
    <t>753-001-016</t>
  </si>
  <si>
    <t>Oblouk 90° /SDR 11/ d 140</t>
  </si>
  <si>
    <t>753-001-017</t>
  </si>
  <si>
    <t>Oblouk 90° /SDR 11/ d 160</t>
  </si>
  <si>
    <t>753-001-018</t>
  </si>
  <si>
    <t>Oblouk 90° /SDR 11/ d 180</t>
  </si>
  <si>
    <t>753-001-019</t>
  </si>
  <si>
    <t>Oblouk 90° /SDR 11/ d 200</t>
  </si>
  <si>
    <t>753-001-020</t>
  </si>
  <si>
    <t>Oblouk 90° /SDR 11/ d 225</t>
  </si>
  <si>
    <t>753-001-021</t>
  </si>
  <si>
    <t>Oblouk 90° /SDR 11/ d 250</t>
  </si>
  <si>
    <t>753-001-022</t>
  </si>
  <si>
    <t>Oblouk 90° /SDR 11/ d 280</t>
  </si>
  <si>
    <t>753-001-023</t>
  </si>
  <si>
    <t>Oblouk 90° /SDR 11/ d 315</t>
  </si>
  <si>
    <t>753-001-024</t>
  </si>
  <si>
    <t>Oblouk 90° /SDR 11/ d 355</t>
  </si>
  <si>
    <t>753-001-025</t>
  </si>
  <si>
    <t>Oblouk 90° /SDR 11/ d 400</t>
  </si>
  <si>
    <t>753-001-026</t>
  </si>
  <si>
    <t>Oblouk 90° /SDR 11/ d 450</t>
  </si>
  <si>
    <t>753-001-027</t>
  </si>
  <si>
    <t>Oblouk 90° /SDR 11/ d 500</t>
  </si>
  <si>
    <t>753-001-028</t>
  </si>
  <si>
    <t>Oblouk 90° /SDR 11/ d 560</t>
  </si>
  <si>
    <t>753-001-029</t>
  </si>
  <si>
    <t>Oblouk 90° /SDR 11/ d 630</t>
  </si>
  <si>
    <t>753-001-030</t>
  </si>
  <si>
    <t>Oblouk 90° /SDR 11/ d 710</t>
  </si>
  <si>
    <t>Oblouk 90° /SDR 11/ d 800</t>
  </si>
  <si>
    <t>753-002-001</t>
  </si>
  <si>
    <t>Oblouk 90° segmentový /SDR 17/ d 710</t>
  </si>
  <si>
    <t>753-002-002</t>
  </si>
  <si>
    <t>Oblouk 90° segmentový /SDR 17/ d 800</t>
  </si>
  <si>
    <t>753-002-003</t>
  </si>
  <si>
    <t>Oblouk 90° segmentový /SDR 17/ d 900</t>
  </si>
  <si>
    <t>d 900</t>
  </si>
  <si>
    <t>753-002-004</t>
  </si>
  <si>
    <t>Oblouk 90° segmentový /SDR 17/ d 1000</t>
  </si>
  <si>
    <t>d 1000</t>
  </si>
  <si>
    <t>T-kus 90°- vnější závit d 50-1 1/2" (lichoběžníkové těs.)</t>
  </si>
  <si>
    <t>158-400-215</t>
  </si>
  <si>
    <t>T-kus 90°- vnější závit d 63-1 1/4" (lichoběžníkové těs.)</t>
  </si>
  <si>
    <t>158-400-216</t>
  </si>
  <si>
    <t>T-kus 90°- vnější závit d 63-1 1/2" (lichoběžníkové těs.)</t>
  </si>
  <si>
    <t>158-400-217</t>
  </si>
  <si>
    <t>T-kus 90°- vnější závit d 63-2" (lichoběžníkové těs.)</t>
  </si>
  <si>
    <t>158-400-218</t>
  </si>
  <si>
    <t>T-kus 90°- vnější závit d 63-2 1/2" (lichoběžníkové těs.)</t>
  </si>
  <si>
    <t>158-400-219</t>
  </si>
  <si>
    <t>T-kus 90°- vnější závit d 75-2 1/2" (lichoběžníkové těs.)</t>
  </si>
  <si>
    <t>158-400-220</t>
  </si>
  <si>
    <t>T-kus 90°- vnější závit d 75-3" (lichoběžníkové těs.)</t>
  </si>
  <si>
    <t>158-400-221</t>
  </si>
  <si>
    <t>T-kus 90°- vnější závit d 90-3" (lichoběžníkové těs.)</t>
  </si>
  <si>
    <t>158-400-222</t>
  </si>
  <si>
    <t>T-kus 90°- vnější závit d 110-4" (lichoběžníkové těs.)</t>
  </si>
  <si>
    <t>158-400-223</t>
  </si>
  <si>
    <t>T-kus 90°  d 20 (lichoběžníkové těs.)</t>
  </si>
  <si>
    <t>158-400-224</t>
  </si>
  <si>
    <t>T-kus 90°  d 25 (lichoběžníkové těs.)</t>
  </si>
  <si>
    <t>158-400-225</t>
  </si>
  <si>
    <t>T-kus 90°  d 32 (lichoběžníkové těs.)</t>
  </si>
  <si>
    <t>158-400-226</t>
  </si>
  <si>
    <t>T-kus 90°  d 40 (lichoběžníkové těs.)</t>
  </si>
  <si>
    <t>158-400-227</t>
  </si>
  <si>
    <t>T-kus 90°  d 50 (lichoběžníkové těs.)</t>
  </si>
  <si>
    <t>158-400-228</t>
  </si>
  <si>
    <t>T-kus 90°  d 63 (lichoběžníkové těs.)</t>
  </si>
  <si>
    <t>158-400-229</t>
  </si>
  <si>
    <t>T-kus 90°  d 75 (lichoběžníkové těs.)</t>
  </si>
  <si>
    <t>158-400-230</t>
  </si>
  <si>
    <t>T-kus 90°  d 90 (lichoběžníkové těs.)</t>
  </si>
  <si>
    <t>158-400-231</t>
  </si>
  <si>
    <t>T-kus 90°  d 110 (lichoběžníkové těs.)</t>
  </si>
  <si>
    <t>158-400-232</t>
  </si>
  <si>
    <t>T-kus 90°, redukovaný d 25-20-25 (lichoběžníkové těs.)</t>
  </si>
  <si>
    <t>d 25 - 20 - 25</t>
  </si>
  <si>
    <t>158-400-233</t>
  </si>
  <si>
    <t>T-kus 90°, redukovaný d 32-25-32 (lichoběžníkové těs.)</t>
  </si>
  <si>
    <t>d 32 - 25 - 32</t>
  </si>
  <si>
    <t>158-400-234</t>
  </si>
  <si>
    <t>T-kus 90°, redukovaný d 40-32-40 (lichoběžníkové těs.)</t>
  </si>
  <si>
    <t>d 40 - 32 - 40</t>
  </si>
  <si>
    <t>158-400-235</t>
  </si>
  <si>
    <t>T-kus 90°, redukovaný d 50-32-50 (lichoběžníkové těs.)</t>
  </si>
  <si>
    <t>d 50 - 32 - 50</t>
  </si>
  <si>
    <t>158-400-236</t>
  </si>
  <si>
    <t>T-kus 90°, redukovaný d 50-40-50 (lichoběžníkové těs.)</t>
  </si>
  <si>
    <t>d 50 - 40 - 50</t>
  </si>
  <si>
    <t>158-400-237</t>
  </si>
  <si>
    <t>T-kus 90°, redukovaný d 63-32-63 (lichoběžníkové těs.)</t>
  </si>
  <si>
    <t>d 63 - 32 - 63</t>
  </si>
  <si>
    <t>158-400-238</t>
  </si>
  <si>
    <t>T-kus 90°, redukovaný d 63-50-63 (lichoběžníkové těs.)</t>
  </si>
  <si>
    <t>d 63 - 50 - 63</t>
  </si>
  <si>
    <t>158-400-239</t>
  </si>
  <si>
    <t>T-kus 90°, redukovaný d 75-63-75 (lichoběžníkové těs.)</t>
  </si>
  <si>
    <t>d 75 - 63 - 75</t>
  </si>
  <si>
    <t>158-400-240</t>
  </si>
  <si>
    <t>T-kus 90°, redukovaný d 90-75-90 (lichoběžníkové těs.)</t>
  </si>
  <si>
    <t>158-400-241</t>
  </si>
  <si>
    <t>T-kus 90°, redukovaný d 110-63-110 (lichoběžníkové těs.)</t>
  </si>
  <si>
    <t>158-400-242</t>
  </si>
  <si>
    <t>T-kus 90°, redukovaný d 110-90-110 (lichoběžníkové těs.)</t>
  </si>
  <si>
    <t>d 800x315</t>
  </si>
  <si>
    <t>Elektrotvarovka sedlová /syst. Saturn/ d 900/225</t>
  </si>
  <si>
    <t>d 900x225</t>
  </si>
  <si>
    <t>193-135-496</t>
  </si>
  <si>
    <t>Elektrotvarovka sedlová SDR11 PN16 d 900/315</t>
  </si>
  <si>
    <t>d 900x315</t>
  </si>
  <si>
    <t>Elektrotvarovka sedlová /syst. Saturn/ d 1000/225</t>
  </si>
  <si>
    <t>d 1000x225</t>
  </si>
  <si>
    <t>193-135-506</t>
  </si>
  <si>
    <t>Elektrotvarovka sedlová SDR11 PN16 d 1000/315</t>
  </si>
  <si>
    <t>d 1000x315</t>
  </si>
  <si>
    <t>193-135-676</t>
  </si>
  <si>
    <t>Elektrotvarovka sedlová SDR17 PN10 d 710/315</t>
  </si>
  <si>
    <t>193-135-686</t>
  </si>
  <si>
    <t>Elektrotvarovka sedlová SDR17 PN10 d 800/315</t>
  </si>
  <si>
    <t>193-135-696</t>
  </si>
  <si>
    <t>Elektrotvarovka sedlová SDR17 PN10 d 900/315</t>
  </si>
  <si>
    <t>193-135-698</t>
  </si>
  <si>
    <t>Elektrotvarovka sedlová SDR17 PN10 d 900/500</t>
  </si>
  <si>
    <t>d 900x500</t>
  </si>
  <si>
    <t>193-135-706</t>
  </si>
  <si>
    <t>Elektrotvarovka sedlová SDR17 PN10 d 1000/315</t>
  </si>
  <si>
    <t>193-135-708</t>
  </si>
  <si>
    <t>Elektrotvarovka sedlová SDR17 PN10 d 1000/500</t>
  </si>
  <si>
    <t>d 1000x500</t>
  </si>
  <si>
    <t>193-135-716</t>
  </si>
  <si>
    <t>Elektrotvarovka sedlová SDR17 PN10 d 1200/315</t>
  </si>
  <si>
    <t>d 1200x315</t>
  </si>
  <si>
    <t>193-135-718</t>
  </si>
  <si>
    <t>Elektrotvarovka sedlová SDR17 PN10 d 1200/500</t>
  </si>
  <si>
    <t>d 1200x500</t>
  </si>
  <si>
    <t>193-135-726</t>
  </si>
  <si>
    <t>Elektrotvarovka sedlová SDR17 PN10 d 1400/315</t>
  </si>
  <si>
    <t>WAGA M/J 3007 Plus EPDM těs.- spojka   DN 100</t>
  </si>
  <si>
    <t>709-305-618</t>
  </si>
  <si>
    <t>WAGA M/J 3007 Plus EPDM těs.- spojka   DN 125</t>
  </si>
  <si>
    <t>709-305-620</t>
  </si>
  <si>
    <t>WAGA M/J 3007 Plus EPDM těs.- spojka   DN 150</t>
  </si>
  <si>
    <t>709-305-624</t>
  </si>
  <si>
    <t>WAGA M/J 3007 Plus EPDM těs.- spojka   DN 200</t>
  </si>
  <si>
    <t>709-305-626</t>
  </si>
  <si>
    <t>WAGA M/J 3007 Plus EPDM těs.- spojka   DN 225</t>
  </si>
  <si>
    <t>709-305-628</t>
  </si>
  <si>
    <t>WAGA M/J 3007 Plus EPDM těs.- spojka   DN 250</t>
  </si>
  <si>
    <t>709-305-632</t>
  </si>
  <si>
    <t>WAGA M/J 3007 Plus EPDM těs.- spojka   DN 300</t>
  </si>
  <si>
    <t>709-305-636</t>
  </si>
  <si>
    <t>WAGA M/J 3007 Plus EPDM těs.- spojka   DN 350</t>
  </si>
  <si>
    <t>709-305-640</t>
  </si>
  <si>
    <t>Zemní souprava BTR Euro + adapter</t>
  </si>
  <si>
    <t>Elektrospojka SDR 17</t>
  </si>
  <si>
    <t>Elektrospojka SDR 11</t>
  </si>
  <si>
    <t>Elektrospojka s integrovaným držákem SDR 11</t>
  </si>
  <si>
    <t>Elektrospojka SDR 26</t>
  </si>
  <si>
    <t>753-911-950</t>
  </si>
  <si>
    <t>753-911-951</t>
  </si>
  <si>
    <t>753-911-952</t>
  </si>
  <si>
    <t>753-911-953</t>
  </si>
  <si>
    <t>753-911-954</t>
  </si>
  <si>
    <t>Elektrokoleno 90° s integrovaným držákem</t>
  </si>
  <si>
    <t xml:space="preserve">Elektrokoleno 90° </t>
  </si>
  <si>
    <t>Elektrokoleno 90°</t>
  </si>
  <si>
    <t>Elektrokoleno 45° s integrovaným držákem</t>
  </si>
  <si>
    <t>Elektrokoleno 45°</t>
  </si>
  <si>
    <t>Elektro T-kus rovnoramenný s integrovaným držákem</t>
  </si>
  <si>
    <t>Elektro T-kus rovnoramenný</t>
  </si>
  <si>
    <t>Elektro T-kus rovnoramenný, redukovaný</t>
  </si>
  <si>
    <t>Elektro T-kus, KIT liniový nebo redukovaný</t>
  </si>
  <si>
    <t>193-281-006</t>
  </si>
  <si>
    <t>193-281-007</t>
  </si>
  <si>
    <t>193-281-008</t>
  </si>
  <si>
    <t>193-280-997</t>
  </si>
  <si>
    <t>193-281-009</t>
  </si>
  <si>
    <t>193-281-010</t>
  </si>
  <si>
    <t>193-281-011</t>
  </si>
  <si>
    <t>193-281-012</t>
  </si>
  <si>
    <t>193-281-013</t>
  </si>
  <si>
    <t>193-281-030</t>
  </si>
  <si>
    <t>193-281-031</t>
  </si>
  <si>
    <t>Elektroredukce s integrovaným držákem</t>
  </si>
  <si>
    <t>Elektroredukce</t>
  </si>
  <si>
    <t xml:space="preserve">Elektroredukce </t>
  </si>
  <si>
    <t>Elektrovíčko s integrovaným držákem</t>
  </si>
  <si>
    <t>Elektrovíčko</t>
  </si>
  <si>
    <t>Elektrovíčko, KIT</t>
  </si>
  <si>
    <t>Elektrotvarovka sedlová - systém Saturn, vývod 90 - 125 mm</t>
  </si>
  <si>
    <t>Fixační přípravek pro sedla Saturn d 140 mm</t>
  </si>
  <si>
    <t>193-281-027</t>
  </si>
  <si>
    <t>Systém pro spojení sedel Saturn do kříže</t>
  </si>
  <si>
    <t>193-280-880</t>
  </si>
  <si>
    <t>193-280-881</t>
  </si>
  <si>
    <t>Elektrotvarovka sedlová - topload, vývod 90 - 125 mm</t>
  </si>
  <si>
    <t>Elektrotvarovka sedlová balonovací - kit /PE nástavec/ d 315/355-2 3/4“</t>
  </si>
  <si>
    <t>d 315/355-2 3/4“</t>
  </si>
  <si>
    <t>193-149-377</t>
  </si>
  <si>
    <t>Elektrotvarovka sedlová balonovací - kit /PE nástavec/ d 400-2 3/4“</t>
  </si>
  <si>
    <t>d 400-2 3/4“</t>
  </si>
  <si>
    <t>193-149-437</t>
  </si>
  <si>
    <t>Elektrotvarovka sedlová balonovací - kit /mos. nástavec/ d 63-2 1/2“</t>
  </si>
  <si>
    <t>d 63-2 1/2“;d1 = 56</t>
  </si>
  <si>
    <t>193-149-447</t>
  </si>
  <si>
    <t>Elektrotvarovka sedlová balonovací - kit /mos. nástavec/ d 75-2 1/2“</t>
  </si>
  <si>
    <t>d 75-2 1/2“;d1 = 56</t>
  </si>
  <si>
    <t>193-149-457</t>
  </si>
  <si>
    <t>Elektrotvarovka sedlová balonovací - kit /mos. nástavec/ d 90-2 1/2“</t>
  </si>
  <si>
    <t>d 90-2 1/2“;d1 = 56</t>
  </si>
  <si>
    <t>193-149-467</t>
  </si>
  <si>
    <t>Elektrotvarovka sedlová balonovací - kit /mos. nástavec/ d 110-2 1/2“</t>
  </si>
  <si>
    <t>d 110-2 1/2“;d1 = 56</t>
  </si>
  <si>
    <t>193-149-477</t>
  </si>
  <si>
    <t>Elektrotvarovka sedlová balonovací - kit /mos. nástavec/ d 125-2 1/2“</t>
  </si>
  <si>
    <t>d 125-2 1/2“;d1 = 56</t>
  </si>
  <si>
    <t>193-149-487</t>
  </si>
  <si>
    <t>Elektrotvarovka sedlová balonovací - kit /mos. nástavec/ d 140-2 1/2“</t>
  </si>
  <si>
    <t>d 140-2 1/2“;d1 = 56</t>
  </si>
  <si>
    <t>193-149-497</t>
  </si>
  <si>
    <t>Elektrotvarovka sedlová balonovací - kit /mos. nástavec/ d 160-2 1/2“</t>
  </si>
  <si>
    <t>d 160-2 1/2“;d1 = 56</t>
  </si>
  <si>
    <t>193-149-507</t>
  </si>
  <si>
    <t>Elektrotvarovka sedlová balonovací - kit /mos. nástavec/ d 180-2 1/2“</t>
  </si>
  <si>
    <t>d 180-2 1/2“;d1 = 56</t>
  </si>
  <si>
    <t>193-149-517</t>
  </si>
  <si>
    <t>Elektrotvarovka sedlová balonovací - kit /mos. nástavec/ d 200-2 1/2“</t>
  </si>
  <si>
    <t>d 200-2 1/2“;d1 = 56</t>
  </si>
  <si>
    <t>193-149-527</t>
  </si>
  <si>
    <t>Elektrotvarovka sedlová balonovací - kit /mos. nástavec/ d 225-2 1/2“</t>
  </si>
  <si>
    <t>d 225-2 1/2“;d1 = 56</t>
  </si>
  <si>
    <t>193-149-537</t>
  </si>
  <si>
    <t>Elektrotvarovka sedlová balonovací - kit /mos. nástavec/ d 250-2 1/2“</t>
  </si>
  <si>
    <t>d 250-2 1/2“;d1 = 56</t>
  </si>
  <si>
    <t>193-149-547</t>
  </si>
  <si>
    <t>Elektrotvarovka sedlová balonovací - kit /mos. nástavec/ d 280-2 1/2“</t>
  </si>
  <si>
    <t>d 280-2 1/2“;d1 = 56</t>
  </si>
  <si>
    <t>193-149-557</t>
  </si>
  <si>
    <t>Zemní soupravy pro navrtávací T-kus odbočkový s uzavíracím ventilem - teleskopické</t>
  </si>
  <si>
    <t>Zemní soupravy pro navrtávací T-kus odbočkový s uzavíracím ventilem - pevné</t>
  </si>
  <si>
    <t>Uzavírací kohout</t>
  </si>
  <si>
    <t>ELGEF Plus ovládací klíč</t>
  </si>
  <si>
    <t>Zemní souprava</t>
  </si>
  <si>
    <t>Zemní souprava pro kulové kohouty - teleskopická</t>
  </si>
  <si>
    <t>173-103-187</t>
  </si>
  <si>
    <t>Uzavírací kohout BTR/POLYVALVE - příslušenství</t>
  </si>
  <si>
    <t>753-800-085</t>
  </si>
  <si>
    <t>Navrt. T-kus odb. s uzav. ventilem - kit d 160-32</t>
  </si>
  <si>
    <t>193-155-095</t>
  </si>
  <si>
    <t>Navrt. T-kus odb. s uzav. ventilem - kit d 160-40</t>
  </si>
  <si>
    <t>193-155-096</t>
  </si>
  <si>
    <t>Navrt. T-kus odb. s uzav. ventilem - kit d 160-50</t>
  </si>
  <si>
    <t>193-155-097</t>
  </si>
  <si>
    <t>Navrt. T-kus odb. s uzav. ventilem - kit d 160-63</t>
  </si>
  <si>
    <t>193-155-104</t>
  </si>
  <si>
    <t>Navrt. T-kus odb. s uzav. ventilem - kit d 180-32</t>
  </si>
  <si>
    <t>193-155-105</t>
  </si>
  <si>
    <t>Navrt. T-kus odb. s uzav. ventilem - kit d 180-40</t>
  </si>
  <si>
    <t>193-155-106</t>
  </si>
  <si>
    <t>Navrt. T-kus odb. s uzav. ventilem - kit d 180-50</t>
  </si>
  <si>
    <t>193-155-107</t>
  </si>
  <si>
    <t>Navrt. T-kus odb. s uzav. ventilem - kit d 180-63</t>
  </si>
  <si>
    <t>193-155-114</t>
  </si>
  <si>
    <t>Navrt. T-kus odb. s uzav. ventilem - kit d 200-32</t>
  </si>
  <si>
    <t>193-155-115</t>
  </si>
  <si>
    <t>Navrt. T-kus odb. s uzav. ventilem - kit d 200-40</t>
  </si>
  <si>
    <t>193-155-116</t>
  </si>
  <si>
    <t>Navrt. T-kus odb. s uzav. ventilem - kit d 200-50</t>
  </si>
  <si>
    <t>193-155-117</t>
  </si>
  <si>
    <t>Navrt. T-kus odb. s uzav. ventilem - kit d 200-63</t>
  </si>
  <si>
    <t>193-155-124</t>
  </si>
  <si>
    <t>Navrt. T-kus odb. s uzav. ventilem - kit d 225-32</t>
  </si>
  <si>
    <t>193-155-125</t>
  </si>
  <si>
    <t>Navrt. T-kus odb. s uzav. ventilem - kit d 225-40</t>
  </si>
  <si>
    <t>193-155-126</t>
  </si>
  <si>
    <t>Navrt. T-kus odb. s uzav. ventilem - kit d 225-50</t>
  </si>
  <si>
    <t>193-155-127</t>
  </si>
  <si>
    <t>Navrt. T-kus odb. s uzav. ventilem - kit d 225-63</t>
  </si>
  <si>
    <t>193-155-134</t>
  </si>
  <si>
    <t>Navrt. T-kus odb. s uzav. ventilem - kit d 250-32</t>
  </si>
  <si>
    <t>PE 100 /SDR 17/</t>
  </si>
  <si>
    <t>193-155-135</t>
  </si>
  <si>
    <t>Navrt. T-kus odb. s uzav. ventilem - kit d 250-40</t>
  </si>
  <si>
    <t>193-155-136</t>
  </si>
  <si>
    <t>Navrt. T-kus odb. s uzav. ventilem - kit d 250-50</t>
  </si>
  <si>
    <t>193-155-137</t>
  </si>
  <si>
    <t>Navrt. T-kus odb. s uzav. ventilem - kit d 250-63</t>
  </si>
  <si>
    <t>193-155-144</t>
  </si>
  <si>
    <t>Navrt. T-kus odb. s uzav. ventilem - kit d 280-32</t>
  </si>
  <si>
    <t>193-155-145</t>
  </si>
  <si>
    <t>Navrt. T-kus odb. s uzav. ventilem - kit d 280-40</t>
  </si>
  <si>
    <t>193-155-146</t>
  </si>
  <si>
    <t>Navrt. T-kus odb. s uzav. ventilem - kit d 280-50</t>
  </si>
  <si>
    <t>193-155-147</t>
  </si>
  <si>
    <t>Navrt. T-kus odb. s uzav. ventilem - kit d 280-63</t>
  </si>
  <si>
    <t>193-155-154</t>
  </si>
  <si>
    <t>Navrt. T-kus odb. s uzav. ventilem - kit d 315/355-32</t>
  </si>
  <si>
    <t>193-155-155</t>
  </si>
  <si>
    <t>Navrt. T-kus odb. s uzav. ventilem - kit d 315/355-40</t>
  </si>
  <si>
    <t>193-155-156</t>
  </si>
  <si>
    <t>Přechodový kus mosaz - vnější závit d 20-1/2"</t>
  </si>
  <si>
    <t>Přechodový kus mosaz - vnější závit d 25-3/4"</t>
  </si>
  <si>
    <t>Přechodový kus mosaz - vnější závit d 32-3/4"</t>
  </si>
  <si>
    <t>Přechodový kus mosaz - vnější závit d 32-1"</t>
  </si>
  <si>
    <t>Přechodový kus mosaz - vnější závit d 32-1 1/4"</t>
  </si>
  <si>
    <t>Přechodový kus mosaz - vnější závit d 32-1 1/2"</t>
  </si>
  <si>
    <t>Přechodový kus mosaz - vnější závit d 40-1"</t>
  </si>
  <si>
    <t>Přechodový kus mosaz - vnější závit d 40-1 1/4"</t>
  </si>
  <si>
    <t>Přechodový kus mosaz - vnější závit d 40-1 1/2"</t>
  </si>
  <si>
    <t>Přechodový kus mosaz - vnější závit d 40-2"</t>
  </si>
  <si>
    <t>Přechodový kus mosaz - vnější závit d 50-1 1/4"</t>
  </si>
  <si>
    <t>Přechodový kus mosaz - vnější závit d 50-1 1/2"</t>
  </si>
  <si>
    <t>Přechodový kus mosaz - vnější závit d 63-1 1/2"</t>
  </si>
  <si>
    <t>Přechodový kus mosaz - vnější závit d 63-2"</t>
  </si>
  <si>
    <t>Přechodový kus mosaz - vnitřní závit d 20-1/2"</t>
  </si>
  <si>
    <t>Přechodový kus mosaz - vnitřní závit d 25-3/4"</t>
  </si>
  <si>
    <t>Přechodový kus mosaz - vnitřní závit d 32-1"</t>
  </si>
  <si>
    <t>Přechodový kus mosaz - vnitřní závit d 40-1 1/4"</t>
  </si>
  <si>
    <t>Přechodový kus mosaz - vnitřní závit d 50-1 1/2"</t>
  </si>
  <si>
    <t>Přechodový kus mosaz - vnitřní závit d 63-2"</t>
  </si>
  <si>
    <t>Sada pro PVC d20</t>
  </si>
  <si>
    <t>Sada pro PVC d25</t>
  </si>
  <si>
    <t>Sada pro PVC d32</t>
  </si>
  <si>
    <t>Sada pro PVC d40</t>
  </si>
  <si>
    <t>Sada pro PVC d50</t>
  </si>
  <si>
    <t>Sada pro PVC d63</t>
  </si>
  <si>
    <t>753-060-813</t>
  </si>
  <si>
    <t>Oblouk 30° /SDR 17/ d 90, PE 100 RC</t>
  </si>
  <si>
    <t>753-060-814</t>
  </si>
  <si>
    <t>Oblouk 30° /SDR 17/ d 110, PE 100 RC</t>
  </si>
  <si>
    <t>753-060-815</t>
  </si>
  <si>
    <t>Oblouk 30° /SDR 17/ d 125, PE 100 RC</t>
  </si>
  <si>
    <t>753-060-816</t>
  </si>
  <si>
    <t>Oblouk 30° /SDR 17/ d 140, PE 100 RC</t>
  </si>
  <si>
    <t>753-060-817</t>
  </si>
  <si>
    <t>Oblouk 30° /SDR 17/ d 160, PE 100 RC</t>
  </si>
  <si>
    <t>753-060-818</t>
  </si>
  <si>
    <t>Oblouk 30° /SDR 17/ d 180, PE 100 RC</t>
  </si>
  <si>
    <t>753-060-819</t>
  </si>
  <si>
    <t>Oblouk 30° /SDR 17/ d 200, PE 100 RC</t>
  </si>
  <si>
    <t>753-060-820</t>
  </si>
  <si>
    <t>Oblouk 30° /SDR 17/ d 225, PE 100 RC</t>
  </si>
  <si>
    <t>753-060-821</t>
  </si>
  <si>
    <t>753-060-822</t>
  </si>
  <si>
    <t>753-060-823</t>
  </si>
  <si>
    <t>753-060-824</t>
  </si>
  <si>
    <t>753-060-825</t>
  </si>
  <si>
    <t>Oblouk 30° /SDR 17/ d 400</t>
  </si>
  <si>
    <t>753-060-826</t>
  </si>
  <si>
    <t>Oblouk 30° /SDR 17/ d 450</t>
  </si>
  <si>
    <t>753-060-827</t>
  </si>
  <si>
    <t>Oblouk 30° /SDR 17/ d 500</t>
  </si>
  <si>
    <t>753-060-828</t>
  </si>
  <si>
    <t>Oblouk 30° /SDR 17/ d 560</t>
  </si>
  <si>
    <t>WAGA M/J fixační vložky Uni/Fikser sada DN 150</t>
  </si>
  <si>
    <t>d 154 - 192 / DN 80</t>
  </si>
  <si>
    <t>709-597-264</t>
  </si>
  <si>
    <t>WAGA M/J fixační vložky Uni/Fikser sada DN 200</t>
  </si>
  <si>
    <t>709-597-266</t>
  </si>
  <si>
    <t>WAGA M/J fixační vložky Uni/Fikser sada DN 225</t>
  </si>
  <si>
    <t>d 230 - 267 / DN 225</t>
  </si>
  <si>
    <t>709-597-268</t>
  </si>
  <si>
    <t>WAGA M/J fixační vložky Uni/Fikser sada DN 250</t>
  </si>
  <si>
    <t>709-597-272</t>
  </si>
  <si>
    <t>WAGA M/J fixační vložky Uni/Fikser sada DN 300</t>
  </si>
  <si>
    <t>709-597-274</t>
  </si>
  <si>
    <t>WAGA M/J fixační vložky Uni/Fikser sada DN 350</t>
  </si>
  <si>
    <t>709-597-276</t>
  </si>
  <si>
    <t>WAGA M/J fixační vložky Uni/Fikser sada DN 400</t>
  </si>
  <si>
    <t>709-597-630</t>
  </si>
  <si>
    <t>WAGA M/J těs. kroužek Uni/Fiks s Uni/Fiksers EPDM těs. DN 50</t>
  </si>
  <si>
    <t>709-597-632</t>
  </si>
  <si>
    <t>WAGA M/J těs. kroužek Uni/Fiks s Uni/Fiksers EPDM těs. DN 65</t>
  </si>
  <si>
    <t>709-597-634</t>
  </si>
  <si>
    <t>WAGA M/J těs. kroužek Uni/Fiks s Uni/Fiksers EPDM těs. DN 80</t>
  </si>
  <si>
    <t>709-597-636</t>
  </si>
  <si>
    <t>WAGA M/J těs. kroužek Uni/Fiks s Uni/Fiksers EPDM těs. DN 100</t>
  </si>
  <si>
    <t>709-597-638</t>
  </si>
  <si>
    <t>WAGA M/J těs. kroužek Uni/Fiks s Uni/Fiksers EPDM těs. DN 125</t>
  </si>
  <si>
    <t>709-597-640</t>
  </si>
  <si>
    <t>WAGA M/J těs. kroužek Uni/Fiks s Uni/Fiksers EPDM těs. DN 150</t>
  </si>
  <si>
    <t>Oblouk 60° /SDR 17/ d 400</t>
  </si>
  <si>
    <t>753-070-826</t>
  </si>
  <si>
    <t>Oblouk 60° /SDR 17/ d 450</t>
  </si>
  <si>
    <t>753-070-827</t>
  </si>
  <si>
    <t>Oblouk 60° /SDR 17/ d 500</t>
  </si>
  <si>
    <t>753-070-828</t>
  </si>
  <si>
    <t>Oblouk 60° /SDR 17/ d 560</t>
  </si>
  <si>
    <t>753-070-829</t>
  </si>
  <si>
    <t>Oblouk 60° /SDR 17/ d 630</t>
  </si>
  <si>
    <t>753-071-008</t>
  </si>
  <si>
    <t>Oblouk 60° /SDR 11/ d 32</t>
  </si>
  <si>
    <t>753-071-009</t>
  </si>
  <si>
    <t>Oblouk 60° /SDR 11/ d 40</t>
  </si>
  <si>
    <t>753-071-010</t>
  </si>
  <si>
    <t>753-071-011</t>
  </si>
  <si>
    <t>753-071-012</t>
  </si>
  <si>
    <t>753-071-013</t>
  </si>
  <si>
    <t>753-071-014</t>
  </si>
  <si>
    <t>753-071-015</t>
  </si>
  <si>
    <t>753-071-016</t>
  </si>
  <si>
    <t>753-071-017</t>
  </si>
  <si>
    <t>753-071-018</t>
  </si>
  <si>
    <t>753-071-019</t>
  </si>
  <si>
    <t>753-071-020</t>
  </si>
  <si>
    <t>753-071-021</t>
  </si>
  <si>
    <t>753-071-022</t>
  </si>
  <si>
    <t>753-071-023</t>
  </si>
  <si>
    <t>753-071-024</t>
  </si>
  <si>
    <t>753-071-025</t>
  </si>
  <si>
    <t>Oblouk 60° /SDR 11/ d 400</t>
  </si>
  <si>
    <t>753-071-026</t>
  </si>
  <si>
    <t>Oblouk 60° /SDR 11/ d 450</t>
  </si>
  <si>
    <t>753-071-027</t>
  </si>
  <si>
    <t>Oblouk 60° /SDR 11/ d 500</t>
  </si>
  <si>
    <t>753-071-028</t>
  </si>
  <si>
    <t>Oblouk 60° /SDR 11/ d 560</t>
  </si>
  <si>
    <t>753-071-029</t>
  </si>
  <si>
    <t>Oblouk 60° /SDR 11/ d 630</t>
  </si>
  <si>
    <t>753-080-813</t>
  </si>
  <si>
    <t>Oblouk 22° /SDR 17/ d 90, PE 100 RC</t>
  </si>
  <si>
    <t>753-080-814</t>
  </si>
  <si>
    <t>Oblouk 22° /SDR 17/ d 110, PE 100 RC</t>
  </si>
  <si>
    <t>753-080-815</t>
  </si>
  <si>
    <t>Oblouk 22° /SDR 17/ d 125, PE 100 RC</t>
  </si>
  <si>
    <t>753-080-816</t>
  </si>
  <si>
    <t>Oblouk 22° /SDR 17/ d 140, PE 100 RC</t>
  </si>
  <si>
    <t>753-080-817</t>
  </si>
  <si>
    <t>Oblouk 22° /SDR 17/ d 160, PE 100 RC</t>
  </si>
  <si>
    <t>753-080-818</t>
  </si>
  <si>
    <t>Oblouk 22° /SDR 17/ d 180, PE 100 RC</t>
  </si>
  <si>
    <t>753-080-819</t>
  </si>
  <si>
    <t>Oblouk 22° /SDR 17/ d 200, PE 100 RC</t>
  </si>
  <si>
    <t>753-080-820</t>
  </si>
  <si>
    <t>Oblouk 22° /SDR 17/ d 225, PE 100 RC</t>
  </si>
  <si>
    <t>753-080-821</t>
  </si>
  <si>
    <t>753-080-822</t>
  </si>
  <si>
    <t>753-080-823</t>
  </si>
  <si>
    <t>753-080-824</t>
  </si>
  <si>
    <t>753-080-825</t>
  </si>
  <si>
    <t>Oblouk 22° /SDR 17/ d 400</t>
  </si>
  <si>
    <t>753-080-826</t>
  </si>
  <si>
    <t>Oblouk 22° /SDR 17/ d 450</t>
  </si>
  <si>
    <t>753-080-827</t>
  </si>
  <si>
    <t>Oblouk 22° /SDR 17/ d 500</t>
  </si>
  <si>
    <t>753-080-828</t>
  </si>
  <si>
    <t>Oblouk 22° /SDR 17/ d 560</t>
  </si>
  <si>
    <t>753-080-829</t>
  </si>
  <si>
    <t>Oblouk 22° /SDR 17/ d 630</t>
  </si>
  <si>
    <t>753-081-008</t>
  </si>
  <si>
    <t>Oblouk 22° /SDR 11/ d 32</t>
  </si>
  <si>
    <t>753-081-009</t>
  </si>
  <si>
    <t>Oblouk 22° /SDR 11/ d 40</t>
  </si>
  <si>
    <t>753-081-010</t>
  </si>
  <si>
    <t>753-081-011</t>
  </si>
  <si>
    <t>753-081-012</t>
  </si>
  <si>
    <t>753-081-013</t>
  </si>
  <si>
    <t>Oblouk 22° /SDR 11/ d 90, PE 100 RC</t>
  </si>
  <si>
    <t>753-081-014</t>
  </si>
  <si>
    <t>Oblouk 22° /SDR 11/ d 110, PE 100 RC</t>
  </si>
  <si>
    <t>753-081-015</t>
  </si>
  <si>
    <t>Oblouk 22° /SDR 11/ d 125, PE 100 RC</t>
  </si>
  <si>
    <t>753-081-016</t>
  </si>
  <si>
    <t>Oblouk 22° /SDR 11/ d 140, PE 100 RC</t>
  </si>
  <si>
    <t>753-081-017</t>
  </si>
  <si>
    <t>Oblouk 22° /SDR 11/ d 160, PE 100 RC</t>
  </si>
  <si>
    <t>753-081-018</t>
  </si>
  <si>
    <t>Oblouk 22° /SDR 11/ d 180, PE 100 RC</t>
  </si>
  <si>
    <t>753-081-019</t>
  </si>
  <si>
    <t>Oblouk 22° /SDR 11/ d 200, PE 100 RC</t>
  </si>
  <si>
    <t>753-081-020</t>
  </si>
  <si>
    <t>Oblouk 22° /SDR 11/ d 225, PE 100 RC</t>
  </si>
  <si>
    <t>753-081-021</t>
  </si>
  <si>
    <t>753-081-022</t>
  </si>
  <si>
    <t>753-081-023</t>
  </si>
  <si>
    <t>753-081-024</t>
  </si>
  <si>
    <t>753-081-025</t>
  </si>
  <si>
    <t>Oblouk 22° /SDR 11/ d 400</t>
  </si>
  <si>
    <t>753-081-026</t>
  </si>
  <si>
    <t>Oblouk 22° /SDR 11/ d 450</t>
  </si>
  <si>
    <t>753-081-027</t>
  </si>
  <si>
    <t>Oblouk 22° /SDR 11/ d 500</t>
  </si>
  <si>
    <t>753-081-028</t>
  </si>
  <si>
    <t>Oblouk 22° /SDR 11/ d 560</t>
  </si>
  <si>
    <t>753-081-029</t>
  </si>
  <si>
    <t>Oblouk 22° /SDR 11/ d 630</t>
  </si>
  <si>
    <t>753-090-813</t>
  </si>
  <si>
    <t>Oblouk 11° /SDR 17/ d 90, PE 100 RC</t>
  </si>
  <si>
    <t>753-090-814</t>
  </si>
  <si>
    <t>Oblouk 11° /SDR 17/ d 110, PE 100 RC</t>
  </si>
  <si>
    <t>753-090-815</t>
  </si>
  <si>
    <t>Oblouk 11° /SDR 17/ d 125, PE 100 RC</t>
  </si>
  <si>
    <t>753-090-816</t>
  </si>
  <si>
    <t>Oblouk 11° /SDR 17/ d 140, PE 100 RC</t>
  </si>
  <si>
    <t>753-090-817</t>
  </si>
  <si>
    <t>Oblouk 11° /SDR 17/ d 160, PE 100 RC</t>
  </si>
  <si>
    <t>753-090-818</t>
  </si>
  <si>
    <t>Oblouk 11° /SDR 17/ d 180, PE 100 RC</t>
  </si>
  <si>
    <t>753-090-819</t>
  </si>
  <si>
    <t>Oblouk 11° /SDR 17/ d 200, PE 100 RC</t>
  </si>
  <si>
    <t>753-090-820</t>
  </si>
  <si>
    <t>Oblouk 11° /SDR 17/ d 225, PE 100 RC</t>
  </si>
  <si>
    <t>753-090-821</t>
  </si>
  <si>
    <t>753-090-822</t>
  </si>
  <si>
    <t>753-090-823</t>
  </si>
  <si>
    <t>753-090-824</t>
  </si>
  <si>
    <t>753-090-825</t>
  </si>
  <si>
    <t>Oblouk 11° /SDR 17/ d 400</t>
  </si>
  <si>
    <t>753-090-826</t>
  </si>
  <si>
    <t>Oblouk 11° /SDR 17/ d 450</t>
  </si>
  <si>
    <t>753-090-827</t>
  </si>
  <si>
    <t>Oblouk 11° /SDR 17/ d 500</t>
  </si>
  <si>
    <t>753-090-828</t>
  </si>
  <si>
    <t>Oblouk 11° /SDR 17/ d 560</t>
  </si>
  <si>
    <t>753-090-829</t>
  </si>
  <si>
    <t>Oblouk 11° /SDR 17/ d 630</t>
  </si>
  <si>
    <t>753-091-008</t>
  </si>
  <si>
    <t>Oblouk 11° /SDR 11/ d 32</t>
  </si>
  <si>
    <t>753-091-009</t>
  </si>
  <si>
    <t>Oblouk 11° /SDR 11/ d 40</t>
  </si>
  <si>
    <t>PE 100 / SDR 11</t>
  </si>
  <si>
    <t>753-091-010</t>
  </si>
  <si>
    <t>753-091-011</t>
  </si>
  <si>
    <t>753-091-012</t>
  </si>
  <si>
    <t>753-091-013</t>
  </si>
  <si>
    <t>Oblouk 11° /SDR 11/ d 90, PE 100 RC</t>
  </si>
  <si>
    <t>753-091-014</t>
  </si>
  <si>
    <t>Oblouk 11° /SDR 11/ d 110, PE 100 RC</t>
  </si>
  <si>
    <t>753-091-015</t>
  </si>
  <si>
    <t>Oblouk 11° /SDR 11/ d 125, PE 100 RC</t>
  </si>
  <si>
    <t>753-091-016</t>
  </si>
  <si>
    <t>Oblouk 11° /SDR 11/ d 140, PE 100 RC</t>
  </si>
  <si>
    <t>753-091-017</t>
  </si>
  <si>
    <t>Oblouk 11° /SDR 11/ d 160, PE 100 RC</t>
  </si>
  <si>
    <t>753-091-018</t>
  </si>
  <si>
    <t>Oblouk 11° /SDR 11/ d 180, PE 100 RC</t>
  </si>
  <si>
    <t>753-091-019</t>
  </si>
  <si>
    <t>Oblouk 11° /SDR 11/ d 200, PE 100 RC</t>
  </si>
  <si>
    <t>753-091-020</t>
  </si>
  <si>
    <t>Oblouk 11° /SDR 11/ d 225, PE 100 RC</t>
  </si>
  <si>
    <t>753-091-021</t>
  </si>
  <si>
    <t>753-091-022</t>
  </si>
  <si>
    <t>753-091-023</t>
  </si>
  <si>
    <t>Zemní souprava teleskopická Rd 1,55-2,55 m, krytí 1,7-2,7 m, L 1,38-2,34 m</t>
  </si>
  <si>
    <t>RD 1,70 - 2,70 m</t>
  </si>
  <si>
    <t>L 1,38 - 2,34 m</t>
  </si>
  <si>
    <t>160-050-620</t>
  </si>
  <si>
    <t>Zemní souprava pevná Rd 0,60 m, krytí 0,75 m, L 0,49 m</t>
  </si>
  <si>
    <t>RD 0,75 m</t>
  </si>
  <si>
    <t>L 0,49 m</t>
  </si>
  <si>
    <t>160-050-621</t>
  </si>
  <si>
    <t>Zemní souprava pevná Rd 0,85 m, krytí 1,0 m, L 0,74 m</t>
  </si>
  <si>
    <t>RD 1,00 m</t>
  </si>
  <si>
    <t>L 0,74 m</t>
  </si>
  <si>
    <t>160-050-622</t>
  </si>
  <si>
    <t>Zemní souprava pevná Rd 1,10 m, krytí 1,25 m, L 0,99 m</t>
  </si>
  <si>
    <t>RD 1,25 m</t>
  </si>
  <si>
    <t>L 0,99 m</t>
  </si>
  <si>
    <t>160-050-623</t>
  </si>
  <si>
    <t>Zemní souprava pevná Rd 1,35 m, krytí 1,5 m, L 1,18 m</t>
  </si>
  <si>
    <t>RD 1,50 m</t>
  </si>
  <si>
    <t>L 1,18 m</t>
  </si>
  <si>
    <t>d 63-50</t>
  </si>
  <si>
    <t>d 90-50</t>
  </si>
  <si>
    <t>d 110-40</t>
  </si>
  <si>
    <t>d 225</t>
  </si>
  <si>
    <t>d 280</t>
  </si>
  <si>
    <t>173-103-056</t>
  </si>
  <si>
    <t>Sada příslušenství úplná</t>
  </si>
  <si>
    <t>173-103-075</t>
  </si>
  <si>
    <t>Zemní souprava teleskopická RD 0,75 - 1,10 m</t>
  </si>
  <si>
    <t>173-103-076</t>
  </si>
  <si>
    <t>Zemní souprava teleskopická RD 1,10 - 1,80 m</t>
  </si>
  <si>
    <t>173-103-080</t>
  </si>
  <si>
    <t>Ovládací tyč pro kohouty Polyvalve L 500</t>
  </si>
  <si>
    <t>L 500</t>
  </si>
  <si>
    <t>173-103-082</t>
  </si>
  <si>
    <t>Ovládací klíč pro kohouty Polyvalve L 200</t>
  </si>
  <si>
    <t>L 200</t>
  </si>
  <si>
    <t>173-103-083</t>
  </si>
  <si>
    <t>Ovládací klíč pro kohouty Polyvalve L 500</t>
  </si>
  <si>
    <t>173-103-084</t>
  </si>
  <si>
    <t>Ovládací klíč pro kohouty Polyvalve L 1300</t>
  </si>
  <si>
    <t>L 1300</t>
  </si>
  <si>
    <t>173-103-175</t>
  </si>
  <si>
    <t>Zemní souprava telesk.-nové BTR 20x20 RD 0,75 - 1,10 m</t>
  </si>
  <si>
    <t>RD 0,75-1,1 (20x20)</t>
  </si>
  <si>
    <t>173-103-176</t>
  </si>
  <si>
    <t>Zemní souprava telesk.-nové BTR 20x20 RD 1,10 - 1,80 m</t>
  </si>
  <si>
    <t>RD 1,1-1,7 (20x20)</t>
  </si>
  <si>
    <t>173-103-177</t>
  </si>
  <si>
    <t>Zemní souprava telesk.-nové BTR 20x20 RD 1,60 - 2,50 m</t>
  </si>
  <si>
    <t>RD 1,3-2,4 (20x20)</t>
  </si>
  <si>
    <t>173-103-185</t>
  </si>
  <si>
    <t>Zemní souprava telesk.-nové BTR 25x25 RD 0,75 - 1,10 m</t>
  </si>
  <si>
    <t>RD 0,75-1,1 (25x25)</t>
  </si>
  <si>
    <t>173-103-186</t>
  </si>
  <si>
    <t>Zemní souprava telesk.-nové BTR 25x25 RD 1,10 - 1,80 m</t>
  </si>
  <si>
    <t>RD 1,1-1,7 (25x25)</t>
  </si>
  <si>
    <t>PF N</t>
  </si>
  <si>
    <t>173-281-925</t>
  </si>
  <si>
    <t>PE 100 /SDR 11/</t>
  </si>
  <si>
    <t>193-103-040</t>
  </si>
  <si>
    <t>Uzavírací kohout BTR d 125</t>
  </si>
  <si>
    <t>d 125</t>
  </si>
  <si>
    <t>193-103-042</t>
  </si>
  <si>
    <t>Uzavírací kohout BTR d 160</t>
  </si>
  <si>
    <t>d 160</t>
  </si>
  <si>
    <t>193-103-043</t>
  </si>
  <si>
    <t>Uzavírací kohout BTR d 180</t>
  </si>
  <si>
    <t>d 180</t>
  </si>
  <si>
    <t>193-103-044</t>
  </si>
  <si>
    <t>Uzavírací kohout BTR d 200</t>
  </si>
  <si>
    <t>d 200</t>
  </si>
  <si>
    <t>193-103-045</t>
  </si>
  <si>
    <t>Uzavírací kohout BTR d 225</t>
  </si>
  <si>
    <t>193-103-206</t>
  </si>
  <si>
    <t>193-103-207</t>
  </si>
  <si>
    <t>193-103-208</t>
  </si>
  <si>
    <t>193-103-209</t>
  </si>
  <si>
    <t>193-103-210</t>
  </si>
  <si>
    <t>193-103-211</t>
  </si>
  <si>
    <t>193-103-212</t>
  </si>
  <si>
    <t>193-103-213</t>
  </si>
  <si>
    <t>193-103-214</t>
  </si>
  <si>
    <t>193-130-037</t>
  </si>
  <si>
    <t>Elektrotvarovka sedlová opravárenská - kit d 63-63</t>
  </si>
  <si>
    <t>d 63-63</t>
  </si>
  <si>
    <t>193-130-047</t>
  </si>
  <si>
    <t>Elektrotvarovka sedlová opravárenská - kit d 75-63</t>
  </si>
  <si>
    <t>d 75-63</t>
  </si>
  <si>
    <t>193-130-057</t>
  </si>
  <si>
    <t>Elektrotvarovka sedlová opravárenská - kit d 90-63</t>
  </si>
  <si>
    <t>d 90-63</t>
  </si>
  <si>
    <t>193-130-067</t>
  </si>
  <si>
    <t>Elektrotvarovka sedlová opravárenská - kit d 110-63</t>
  </si>
  <si>
    <t>d 110-63</t>
  </si>
  <si>
    <t>193-130-077</t>
  </si>
  <si>
    <t>Elektrotvarovka sedlová opravárenská - kit d 125-63</t>
  </si>
  <si>
    <t>d 125-63</t>
  </si>
  <si>
    <t>193-130-087</t>
  </si>
  <si>
    <t>Elektrotvarovka sedlová opravárenská - kit d 140-63</t>
  </si>
  <si>
    <t>d 140-63</t>
  </si>
  <si>
    <t>193-130-097</t>
  </si>
  <si>
    <t>Elektrotvarovka sedlová opravárenská - kit d 160-63</t>
  </si>
  <si>
    <t>d 160-63</t>
  </si>
  <si>
    <t>193-130-107</t>
  </si>
  <si>
    <t>Elektrotvarovka sedlová opravárenská - kit d 180-63</t>
  </si>
  <si>
    <t>d 180-63</t>
  </si>
  <si>
    <t>193-130-117</t>
  </si>
  <si>
    <t>Elektrotvarovka sedlová opravárenská - kit d 200-63</t>
  </si>
  <si>
    <t>d 200-63</t>
  </si>
  <si>
    <t>193-130-127</t>
  </si>
  <si>
    <t>Elektrotvarovka sedlová opravárenská - kit d 225-63</t>
  </si>
  <si>
    <t>d 225-63</t>
  </si>
  <si>
    <t>193-130-137</t>
  </si>
  <si>
    <t>Elektrotvarovka sedlová opravárenská - kit d 250-63</t>
  </si>
  <si>
    <t>d 250-63</t>
  </si>
  <si>
    <t>193-130-147</t>
  </si>
  <si>
    <t>Elektrotvarovka sedlová opravárenská - kit d 280-63</t>
  </si>
  <si>
    <t>d 280-63</t>
  </si>
  <si>
    <t>193-130-157</t>
  </si>
  <si>
    <t>Elektrotvarovka sedlová opravárenská - kit d 315/355-63</t>
  </si>
  <si>
    <t>d 315/355-63</t>
  </si>
  <si>
    <t>193-130-177</t>
  </si>
  <si>
    <t>Elektrotvarovka sedlová opravárenská - kit d 400-63</t>
  </si>
  <si>
    <t>d 400-63</t>
  </si>
  <si>
    <t>Elektrotvarovka sedlová zákl. d 63-63</t>
  </si>
  <si>
    <t>Elektrotvarovka sedlová zákl. d 75-63</t>
  </si>
  <si>
    <t>Elektrotvarovka sedlová zákl. d 90-63</t>
  </si>
  <si>
    <t>Elektrotvarovka sedlová zákl. d 125-63</t>
  </si>
  <si>
    <t>Elektrotvarovka sedlová zákl. d 140-63</t>
  </si>
  <si>
    <t>Elektrotvarovka sedlová zákl. d 180-63</t>
  </si>
  <si>
    <t>Elektrotvarovka sedlová zákl. d 200-63</t>
  </si>
  <si>
    <t>Elektrotvarovka sedlová zákl. d 225-63</t>
  </si>
  <si>
    <t>Elektrotvarovka sedlová zákl. d 250-63</t>
  </si>
  <si>
    <t>Elektrotvarovka sedlová zákl. d 280-63</t>
  </si>
  <si>
    <t>Elektrotvarovka sedlová zákl. d 315/355-63</t>
  </si>
  <si>
    <t>Elektrotvarovka sedlová zákl. d 400-63</t>
  </si>
  <si>
    <t>d 63-32</t>
  </si>
  <si>
    <t>d 75-32</t>
  </si>
  <si>
    <t>d 90-32</t>
  </si>
  <si>
    <t>d 110-32</t>
  </si>
  <si>
    <t>d 125-32</t>
  </si>
  <si>
    <t>d 140-32</t>
  </si>
  <si>
    <t>d 160-32</t>
  </si>
  <si>
    <t>d 180-32</t>
  </si>
  <si>
    <t>d 200-32</t>
  </si>
  <si>
    <t>d 225-32</t>
  </si>
  <si>
    <t>d 250-32</t>
  </si>
  <si>
    <t>193-131-402</t>
  </si>
  <si>
    <t>Navrt. T-kus odbočkový d 63-20</t>
  </si>
  <si>
    <t>d 63-20</t>
  </si>
  <si>
    <t>193-131-403</t>
  </si>
  <si>
    <t>Navrt. T-kus odbočkový d 63-25</t>
  </si>
  <si>
    <t>d 63-25</t>
  </si>
  <si>
    <t>193-131-404</t>
  </si>
  <si>
    <t>Navrt. T-kus odbočkový d 63-32</t>
  </si>
  <si>
    <t>193-131-405</t>
  </si>
  <si>
    <t>Navrt. T-kus odbočkový d 63-40</t>
  </si>
  <si>
    <t>d 63-40</t>
  </si>
  <si>
    <t>193-131-412</t>
  </si>
  <si>
    <t>Navrt. T-kus odbočkový /monoblok/ d 40-20</t>
  </si>
  <si>
    <t>d 40-20</t>
  </si>
  <si>
    <t>193-131-413</t>
  </si>
  <si>
    <t>Navrt. T-kus odbočkový /monoblok/ d 40-25</t>
  </si>
  <si>
    <t>d 40-25</t>
  </si>
  <si>
    <t>193-131-414</t>
  </si>
  <si>
    <t>Navrt. T-kus odbočkový /monoblok/ d 40-32</t>
  </si>
  <si>
    <t>d 40-32</t>
  </si>
  <si>
    <t>193-131-422</t>
  </si>
  <si>
    <t>Navrt. T-kus odbočkový /monoblok/ d 50-20</t>
  </si>
  <si>
    <t>d 50-20</t>
  </si>
  <si>
    <t>193-131-423</t>
  </si>
  <si>
    <t>Navrt. T-kus odbočkový /monoblok/ d 50-25</t>
  </si>
  <si>
    <t>d 50-25</t>
  </si>
  <si>
    <t>193-131-424</t>
  </si>
  <si>
    <t>Navrt. T-kus odbočkový /monoblok/ d 50-32</t>
  </si>
  <si>
    <t>d 50-32</t>
  </si>
  <si>
    <t>193-131-437</t>
  </si>
  <si>
    <t>Navrt. T-kus odbočkový d 63-63</t>
  </si>
  <si>
    <t>193-131-442</t>
  </si>
  <si>
    <t>Navrt. T-kus odbočkový d 75-20</t>
  </si>
  <si>
    <t>d 75-20</t>
  </si>
  <si>
    <t>193-131-443</t>
  </si>
  <si>
    <t>Navrt. T-kus odbočkový d 75-25</t>
  </si>
  <si>
    <t>d 75-25</t>
  </si>
  <si>
    <t>193-131-444</t>
  </si>
  <si>
    <t>Navrt. T-kus odbočkový d 75-32</t>
  </si>
  <si>
    <t>193-131-445</t>
  </si>
  <si>
    <t>Navrt. T-kus odbočkový d 75-40</t>
  </si>
  <si>
    <t>d 75-40</t>
  </si>
  <si>
    <t>193-131-447</t>
  </si>
  <si>
    <t>Navrt. T-kus odbočkový d 75-63</t>
  </si>
  <si>
    <t>193-131-452</t>
  </si>
  <si>
    <t>Navrt. T-kus odbočkový d 90-20</t>
  </si>
  <si>
    <t>d 90-20</t>
  </si>
  <si>
    <t>193-131-453</t>
  </si>
  <si>
    <t>Navrt. T-kus odbočkový d 90-25</t>
  </si>
  <si>
    <t>d 90-25</t>
  </si>
  <si>
    <t>193-131-454</t>
  </si>
  <si>
    <t>Navrt. T-kus odbočkový d 90-32</t>
  </si>
  <si>
    <t>193-131-455</t>
  </si>
  <si>
    <t>Navrt. T-kus odbočkový d 90-40</t>
  </si>
  <si>
    <t>d 90-40</t>
  </si>
  <si>
    <t>193-131-457</t>
  </si>
  <si>
    <t>Navrt. T-kus odbočkový d 90-63</t>
  </si>
  <si>
    <t>193-131-462</t>
  </si>
  <si>
    <t>Navrt. T-kus odbočkový d 110-20</t>
  </si>
  <si>
    <t>d 110-20</t>
  </si>
  <si>
    <t>193-131-463</t>
  </si>
  <si>
    <t>Navrt. T-kus odbočkový d 110-25</t>
  </si>
  <si>
    <t>d 110-25</t>
  </si>
  <si>
    <t>193-131-464</t>
  </si>
  <si>
    <t>Navrt. T-kus odbočkový d 110-32</t>
  </si>
  <si>
    <t>193-131-465</t>
  </si>
  <si>
    <t>Navrt. T-kus odbočkový d 110-40</t>
  </si>
  <si>
    <t>193-131-467</t>
  </si>
  <si>
    <t>Navrt. T-kus odbočkový d 110-63</t>
  </si>
  <si>
    <t>193-131-472</t>
  </si>
  <si>
    <t>Navrt. T-kus odbočkový d 125-20</t>
  </si>
  <si>
    <t>d 125-20</t>
  </si>
  <si>
    <t>193-131-473</t>
  </si>
  <si>
    <t>Navrt. T-kus odbočkový d 125-25</t>
  </si>
  <si>
    <t>d 125-25</t>
  </si>
  <si>
    <t>193-131-474</t>
  </si>
  <si>
    <t>Navrt. T-kus odbočkový d 125-32</t>
  </si>
  <si>
    <t>193-131-475</t>
  </si>
  <si>
    <t>Navrt. T-kus odbočkový d 125-40</t>
  </si>
  <si>
    <t>d 125-40</t>
  </si>
  <si>
    <t>193-131-477</t>
  </si>
  <si>
    <t>Navrt. T-kus odbočkový d 125-63</t>
  </si>
  <si>
    <t>193-131-482</t>
  </si>
  <si>
    <t>Navrt. T-kus odbočkový d 140-20</t>
  </si>
  <si>
    <t>d 140-20</t>
  </si>
  <si>
    <t>193-131-483</t>
  </si>
  <si>
    <t>Navrt. T-kus odbočkový d 140-25</t>
  </si>
  <si>
    <t>d 140-25</t>
  </si>
  <si>
    <t>193-131-484</t>
  </si>
  <si>
    <t>Navrt. T-kus odbočkový d 140-32</t>
  </si>
  <si>
    <t>193-131-485</t>
  </si>
  <si>
    <t>Navrt. T-kus odbočkový d 140-40</t>
  </si>
  <si>
    <t>d 140-40</t>
  </si>
  <si>
    <t>193-131-487</t>
  </si>
  <si>
    <t>Navrt. T-kus odbočkový d 140-63</t>
  </si>
  <si>
    <t>193-131-492</t>
  </si>
  <si>
    <t>Navrt. T-kus odbočkový d 160-20</t>
  </si>
  <si>
    <t>d 160-20</t>
  </si>
  <si>
    <t>193-131-493</t>
  </si>
  <si>
    <t>Navrt. T-kus odbočkový d 160-25</t>
  </si>
  <si>
    <t>d 160-25</t>
  </si>
  <si>
    <t>193-131-494</t>
  </si>
  <si>
    <t>Navrt. T-kus odbočkový d 160-32</t>
  </si>
  <si>
    <t>193-131-495</t>
  </si>
  <si>
    <t>Navrt. T-kus odbočkový d 160-40</t>
  </si>
  <si>
    <t>d 160-40</t>
  </si>
  <si>
    <t>193-131-497</t>
  </si>
  <si>
    <t>Navrt. T-kus odbočkový d 160-63</t>
  </si>
  <si>
    <t>193-131-502</t>
  </si>
  <si>
    <t>Navrt. T-kus odbočkový d 180-20</t>
  </si>
  <si>
    <t>d 180-20</t>
  </si>
  <si>
    <t>193-131-503</t>
  </si>
  <si>
    <t>Navrt. T-kus odbočkový d 180-25</t>
  </si>
  <si>
    <t>d 180-25</t>
  </si>
  <si>
    <t>193-131-504</t>
  </si>
  <si>
    <t>Navrt. T-kus odbočkový d 180-32</t>
  </si>
  <si>
    <t>193-131-505</t>
  </si>
  <si>
    <t>Navrt. T-kus odbočkový d 180-40</t>
  </si>
  <si>
    <t>d 180-40</t>
  </si>
  <si>
    <t>193-131-507</t>
  </si>
  <si>
    <t>Navrt. T-kus odbočkový d 180-63</t>
  </si>
  <si>
    <t>193-131-512</t>
  </si>
  <si>
    <t>Navrt. T-kus odbočkový d 200-20</t>
  </si>
  <si>
    <t>d 200-20</t>
  </si>
  <si>
    <t>193-131-513</t>
  </si>
  <si>
    <t>Navrt. T-kus odbočkový d 200-25</t>
  </si>
  <si>
    <t>d 200-25</t>
  </si>
  <si>
    <t>193-131-514</t>
  </si>
  <si>
    <t>Navrt. T-kus odbočkový d 200-32</t>
  </si>
  <si>
    <t>193-131-515</t>
  </si>
  <si>
    <t>790-136-002</t>
  </si>
  <si>
    <t>Rotační škrabka RS d 50</t>
  </si>
  <si>
    <t>790-136-003</t>
  </si>
  <si>
    <t>Rotační škrabka RS d 63</t>
  </si>
  <si>
    <t>790-136-004</t>
  </si>
  <si>
    <t>Rotační škrabka RS d 75</t>
  </si>
  <si>
    <t>790-136-005</t>
  </si>
  <si>
    <t>Rotační škrabka RS d 90</t>
  </si>
  <si>
    <t>790-136-006</t>
  </si>
  <si>
    <t>Rotační škrabka RS d 110</t>
  </si>
  <si>
    <t>790-136-007</t>
  </si>
  <si>
    <t>Rotační škrabka RS d 125</t>
  </si>
  <si>
    <t>790-136-008</t>
  </si>
  <si>
    <t>Rotační škrabka RS d 140</t>
  </si>
  <si>
    <t>790-136-009</t>
  </si>
  <si>
    <t>Rotační škrabka RS d 160</t>
  </si>
  <si>
    <t>790-136-010</t>
  </si>
  <si>
    <t>Rotační škrabka RS d 180</t>
  </si>
  <si>
    <t>790-136-011</t>
  </si>
  <si>
    <t>Rotační škrabka RS d 200</t>
  </si>
  <si>
    <t>790-136-012</t>
  </si>
  <si>
    <t>Rotační škrabka RS d 225</t>
  </si>
  <si>
    <t>790-136-013</t>
  </si>
  <si>
    <t>Rotační škrabka RS d 250</t>
  </si>
  <si>
    <t>790-136-014</t>
  </si>
  <si>
    <t>Rotační škrabka RS d 280</t>
  </si>
  <si>
    <t>790-136-015</t>
  </si>
  <si>
    <t>Rotační škrabka RS d 315</t>
  </si>
  <si>
    <t>790-136-100</t>
  </si>
  <si>
    <t>Náhradní nůž ke škrabkám RS</t>
  </si>
  <si>
    <t>d 40 - d 315</t>
  </si>
  <si>
    <t>SKP 29.40.62 - 2. skupina</t>
  </si>
  <si>
    <t>pro d 63 až 125</t>
  </si>
  <si>
    <t>799-150-378</t>
  </si>
  <si>
    <t>Klíč M8 pro navrt. T-kusy odbočkové</t>
  </si>
  <si>
    <t>799-198-047</t>
  </si>
  <si>
    <t>Navrtávací klíč s 8, 10, 17</t>
  </si>
  <si>
    <t>799-198-094</t>
  </si>
  <si>
    <t>Ruční škrabka (dlouhá)</t>
  </si>
  <si>
    <t>753-091-024</t>
  </si>
  <si>
    <t>753-091-025</t>
  </si>
  <si>
    <t>Oblouk 11° /SDR 11/ d 400</t>
  </si>
  <si>
    <t>753-091-026</t>
  </si>
  <si>
    <t>Oblouk 11° /SDR 11/ d 450</t>
  </si>
  <si>
    <t>753-091-027</t>
  </si>
  <si>
    <t>Oblouk 11° /SDR 11/ d 500</t>
  </si>
  <si>
    <t>753-091-028</t>
  </si>
  <si>
    <t>Oblouk 11° /SDR 11/ d 560</t>
  </si>
  <si>
    <t>753-091-029</t>
  </si>
  <si>
    <t>Oblouk 11° /SDR 11/ d 630</t>
  </si>
  <si>
    <t>753-100-813</t>
  </si>
  <si>
    <t>Koleno 90° /SDR 17/ d 90</t>
  </si>
  <si>
    <t>753-100-814</t>
  </si>
  <si>
    <t>Koleno 90° /SDR 17/ d 110</t>
  </si>
  <si>
    <t>753-100-815</t>
  </si>
  <si>
    <t>Koleno 90° /SDR 17/ d 125</t>
  </si>
  <si>
    <t>753-100-816</t>
  </si>
  <si>
    <t>Koleno 90° /SDR 17/ d 140</t>
  </si>
  <si>
    <t>753-100-817</t>
  </si>
  <si>
    <t>Koleno 90° /SDR 17/ d 160</t>
  </si>
  <si>
    <t>753-100-818</t>
  </si>
  <si>
    <t>Koleno 90° /SDR 17/ d 180</t>
  </si>
  <si>
    <t>753-100-819</t>
  </si>
  <si>
    <t>Koleno 90° /SDR 17/ d 200</t>
  </si>
  <si>
    <t>753-100-820</t>
  </si>
  <si>
    <t>Koleno 90° /SDR 17/ d 225</t>
  </si>
  <si>
    <t>d 267-310 x 192-232 / DN 250 x 150</t>
  </si>
  <si>
    <t>WAGA M/J 3157 Plus EPDM těs.- spojka red. s přírubou DN 150 x 100/PN 16</t>
  </si>
  <si>
    <t>WAGA M/J 3157 Plus EPDM těs.- spojka red. s přírubou DN 200 x 150/PN 16</t>
  </si>
  <si>
    <t>WAGA M/J 3207 Plus EPDM těs. - víčko  DN 50 - Rp 3/4"</t>
  </si>
  <si>
    <t>WAGA M/J 3207 Plus EPDM těs. - víčko  DN 50 - Rp 1"</t>
  </si>
  <si>
    <t>WAGA M/J 3207 Plus EPDM těs. - víčko  DN 50 - Rp 1 1/4"</t>
  </si>
  <si>
    <t>WAGA M/J 3207 Plus EPDM těs. - víčko  DN 50 - Rp 1 1/2"</t>
  </si>
  <si>
    <t>WAGA M/J 3207 Plus EPDM těs. - víčko  DN 50 - Rp 2"</t>
  </si>
  <si>
    <t>WAGA M/J 3207 Plus EPDM těs. - víčko  DN 65 - Rp 3/4"</t>
  </si>
  <si>
    <t>WAGA M/J 3207 Plus EPDM těs. - víčko  DN 65 - Rp 1"</t>
  </si>
  <si>
    <t>WAGA M/J 3207 Plus EPDM těs. - víčko  DN 65 - Rp 1 1/4"</t>
  </si>
  <si>
    <t>WAGA M/J 3207 Plus EPDM těs. - víčko  DN 65 - Rp 1 1/2"</t>
  </si>
  <si>
    <t>WAGA M/J 3207 Plus EPDM těs. - víčko  DN 65 - Rp 2"</t>
  </si>
  <si>
    <t>WAGA M/J 3207 Plus EPDM těs. - víčko  DN 80 - Rp 3/4"</t>
  </si>
  <si>
    <t>WAGA M/J 3207 Plus EPDM těs. - víčko  DN 80 - Rp 1"</t>
  </si>
  <si>
    <t>WAGA M/J 3207 Plus EPDM těs. - víčko  DN 80 - Rp 1 1/4"</t>
  </si>
  <si>
    <t>WAGA M/J 3207 Plus EPDM těs. - víčko  DN 80 - Rp 1 1/2"</t>
  </si>
  <si>
    <t>WAGA M/J 3207 Plus EPDM těs. - víčko  DN 80 - Rp 2"</t>
  </si>
  <si>
    <t>WAGA M/J 3207 Plus EPDM těs. - víčko  DN 100 - Rp 3/4"</t>
  </si>
  <si>
    <t>WAGA M/J 3207 Plus EPDM těs. - víčko  DN 100 - Rp 1"</t>
  </si>
  <si>
    <t>WAGA M/J 3207 Plus EPDM těs. - víčko  DN 100 - Rp 1 1/4"</t>
  </si>
  <si>
    <t>WAGA M/J 3207 Plus EPDM těs. - víčko  DN 100 - Rp 1 1/2"</t>
  </si>
  <si>
    <t>WAGA M/J 3207 Plus EPDM těs. - víčko  DN 100 - Rp 2"</t>
  </si>
  <si>
    <t>WAGA M/J 3207 Plus EPDM těs. - víčko  DN 125 - Rp 3/4"</t>
  </si>
  <si>
    <t>WAGA M/J 3207 Plus EPDM těs. - víčko  DN 125 - Rp 1"</t>
  </si>
  <si>
    <t>WAGA M/J 3207 Plus EPDM těs. - víčko  DN 125 - Rp 1 1/4"</t>
  </si>
  <si>
    <t>WAGA M/J 3207 Plus EPDM těs. - víčko  DN 125 - Rp 1 1/2"</t>
  </si>
  <si>
    <t>WAGA M/J 3207 Plus EPDM těs. - víčko  DN 125 - Rp 2"</t>
  </si>
  <si>
    <t>WAGA M/J 3207 Plus EPDM těs. - víčko  DN 150 - Rp 3/4"</t>
  </si>
  <si>
    <t>WAGA M/J 3207 Plus EPDM těs. - víčko  DN 150 - Rp 1"</t>
  </si>
  <si>
    <t>WAGA M/J 3207 Plus EPDM těs. - víčko  DN 150 - Rp 1 1/4"</t>
  </si>
  <si>
    <t>WAGA M/J 3207 Plus EPDM těs. - víčko  DN 150 - Rp 1 1/2"</t>
  </si>
  <si>
    <t>WAGA M/J 3207 Plus EPDM těs. - víčko  DN 150 - Rp 2"</t>
  </si>
  <si>
    <t>WAGA M/J 3207 Plus EPDM těs. - víčko  DN 200 - Rp 3/4"</t>
  </si>
  <si>
    <t>WAGA M/J 3207 Plus EPDM těs. - víčko  DN 200 - Rp 1"</t>
  </si>
  <si>
    <t>WAGA M/J 3207 Plus EPDM těs. - víčko  DN 200 - Rp 1 1/4"</t>
  </si>
  <si>
    <t>WAGA M/J 3207 Plus EPDM těs. - víčko  DN 200 - Rp 1 1/2"</t>
  </si>
  <si>
    <t>WAGA M/J 3207 Plus EPDM těs. - víčko  DN 200 - Rp 2"</t>
  </si>
  <si>
    <t>WAGA M/J 3207 Plus EPDM těs. - víčko  DN 225 - Rp 3/4"</t>
  </si>
  <si>
    <t>WAGA M/J 3207 Plus EPDM těs. - víčko  DN 225 - Rp 1"</t>
  </si>
  <si>
    <t>WAGA M/J 3207 Plus EPDM těs. - víčko  DN 225 - Rp 1 1/4"</t>
  </si>
  <si>
    <t>WAGA M/J 3207 Plus EPDM těs. - víčko  DN 225 - Rp 1 1/2"</t>
  </si>
  <si>
    <t>WAGA M/J 3207 Plus EPDM těs. - víčko  DN 225 - Rp 2"</t>
  </si>
  <si>
    <t>WAGA M/J 3207 Plus EPDM těs. - víčko  DN 250 - Rp 3/4"</t>
  </si>
  <si>
    <t>WAGA M/J 3207 Plus EPDM těs. - víčko  DN 250 - Rp 1"</t>
  </si>
  <si>
    <t>WAGA M/J 3207 Plus EPDM těs. - víčko  DN 250 - Rp 1 1/4"</t>
  </si>
  <si>
    <t>WAGA M/J 3207 Plus EPDM těs. - víčko  DN 250 - Rp 1 1/2"</t>
  </si>
  <si>
    <t>WAGA M/J 3207 Plus EPDM těs. - víčko  DN 250 - Rp 2"</t>
  </si>
  <si>
    <t>WAGA M/J 3207 Plus EPDM těs. - víčko  DN 300 - Rp 3/4"</t>
  </si>
  <si>
    <t>WAGA M/J 3207 Plus EPDM těs. - víčko  DN 300 - Rp 1"</t>
  </si>
  <si>
    <t>WAGA M/J 3207 Plus EPDM těs. - víčko  DN 300 - Rp 1 1/4"</t>
  </si>
  <si>
    <t>WAGA M/J 3207 Plus EPDM těs. - víčko  DN 300 - Rp 1 1/2"</t>
  </si>
  <si>
    <t>WAGA M/J 3207 Plus EPDM těs. - víčko  DN 300 - Rp 2"</t>
  </si>
  <si>
    <t>WAGA M/J 3207 Plus EPDM těs. - víčko  DN 400 - Rp 3/4"</t>
  </si>
  <si>
    <t>WAGA M/J 3207 Plus EPDM těs. - víčko  DN 400 - Rp 1"</t>
  </si>
  <si>
    <t>WAGA M/J 3207 Plus EPDM těs. - víčko  DN 400 - Rp 1 1/4"</t>
  </si>
  <si>
    <t>WAGA M/J 3207 Plus EPDM těs. - víčko  DN 400 - Rp 1 1/2"</t>
  </si>
  <si>
    <t>WAGA M/J 3207 Plus EPDM těs. - víčko  DN 400 - Rp 2"</t>
  </si>
  <si>
    <t>M/J Výztužná vložka pro PE a PVC trubky, d 50x4,6</t>
  </si>
  <si>
    <t>M/J Výztužná vložka pro PE a PVC trubky, d 50x2,9</t>
  </si>
  <si>
    <t>M/J Výztužná vložka pro PE a PVC trubky, d 63x5,8</t>
  </si>
  <si>
    <t>M/J Výztužná vložka pro PE a PVC trubky, d 63x3,6</t>
  </si>
  <si>
    <t>M/J Výztužná vložka pro PE a PVC trubky, d 75x6,8</t>
  </si>
  <si>
    <t>M/J Výztužná vložka pro PE a PVC trubky, d 75x4,3</t>
  </si>
  <si>
    <t>Elektrospojka d 710, SDR 26</t>
  </si>
  <si>
    <t>Elektrospojka d 800, SDR 26</t>
  </si>
  <si>
    <t>Elektrospojka d 900, SDR 26</t>
  </si>
  <si>
    <t>Elektrospojka d 1000, SDR 26</t>
  </si>
  <si>
    <t>Elektrospojka d 1200, SDR 26</t>
  </si>
  <si>
    <t>PE 100 /SDR 26/</t>
  </si>
  <si>
    <t>Elektro T-kus, redukovaný, kit d 40-32</t>
  </si>
  <si>
    <t>Elektro T-kus, redukovaný, kit d 50-32</t>
  </si>
  <si>
    <t>Elektro T-kus, redukovaný, kit d 50-40</t>
  </si>
  <si>
    <t>Elektro T-kus, redukovaný, kit d 63-32</t>
  </si>
  <si>
    <t>Elektro T-kus, redukovaný, kit d 63-40</t>
  </si>
  <si>
    <t>Elektro T-kus, redukovaný, kit d 63-50</t>
  </si>
  <si>
    <t>Elektro T-kus, redukovaný, kit d 90-63</t>
  </si>
  <si>
    <t>Elektro T-kus, redukovaný, kit d 110-90</t>
  </si>
  <si>
    <t>Elektro T-kus, redukovaný, kit d 125-90</t>
  </si>
  <si>
    <t>Elektro T-kus, redukovaný, kit d 160-110</t>
  </si>
  <si>
    <t>Elektro T-kus, redukovaný, kit d 180-125</t>
  </si>
  <si>
    <t>d 18-125</t>
  </si>
  <si>
    <t>Systém pro spojení sedel Saturn do kříže - pro d 110 - d 160 mm</t>
  </si>
  <si>
    <t>Systém pro spojení sedel Saturn do kříže - pro d 180 - d 250 mm</t>
  </si>
  <si>
    <t>d 110 - 160</t>
  </si>
  <si>
    <t>d 180 - 250</t>
  </si>
  <si>
    <t>Navrtávací T-kus samostatný d 63-63 - pro sedlové ET d 250 - 315 (trubka SDR 11) a d 250 - 400 (trubka SDR 17)</t>
  </si>
  <si>
    <t>Navrtávací T-kus samostatný d 63-63 - pro sedlové ET d 110 - 225 (trubka SDR 11) a d 110 - 315 (trubka SDR 17)</t>
  </si>
  <si>
    <t>Zemní souprava telesk.-nové BTR 25x25 RD 1,60 - 2,50 m</t>
  </si>
  <si>
    <t>RD 1,6-2,5 (25x25)</t>
  </si>
  <si>
    <t>Elektrotvarovka sedlová - topload, vývod 315 - 500 mm, SDR 11</t>
  </si>
  <si>
    <t>Elektrotvarovka sedlová - topload, vývod 315 - 500 mm, SDR 17</t>
  </si>
  <si>
    <t>Montážní sada Topload TL 225</t>
  </si>
  <si>
    <t>Montážní sada Topload TL 500</t>
  </si>
  <si>
    <t>799-300-809</t>
  </si>
  <si>
    <t>Navrtávací T-kus</t>
  </si>
  <si>
    <t>193-280-290</t>
  </si>
  <si>
    <t>Elektrovíčko se závitem</t>
  </si>
  <si>
    <t>Navrtávací T-kus s uzavíracím ventilem</t>
  </si>
  <si>
    <t>Balónovací vložka - mosaz</t>
  </si>
  <si>
    <t>Balónovací vložka - PE</t>
  </si>
  <si>
    <t>Vložka k přechodce PE/mosaz - vnitřní závit</t>
  </si>
  <si>
    <t>Vložka k přechodce PE/mosaz - vnější závit</t>
  </si>
  <si>
    <t>Vložka k přechodce PE/mosaz - převlečná matka s vnějším závitem</t>
  </si>
  <si>
    <t>Vložka k přechodce PE/ocel (nerez 1.4305) - vnější závit</t>
  </si>
  <si>
    <t>Vložka k přechodce PE/ocel (nerez 1.4305) - vnitřní závit</t>
  </si>
  <si>
    <t>Zemní přechodka PE/ocel</t>
  </si>
  <si>
    <t>Vnitřní závit - závitový přechod PE pro sedlové tvarovky</t>
  </si>
  <si>
    <t>Balónovací sedlo KIT - mosazný nástavec</t>
  </si>
  <si>
    <t>Balónovací sedlo s PE vložkou</t>
  </si>
  <si>
    <t>Elektrotvarovka sedlová - navrtávací T-kus odbočkový - monoblok</t>
  </si>
  <si>
    <t>Elektrotvarovka sedlová - navrtávací T-kus odbočkový KIT - monoblok</t>
  </si>
  <si>
    <t>Elektrotvarovka sedlová - navrtávací T-kus odbočkový - otočný vývod 360°</t>
  </si>
  <si>
    <t>Elektrotvarovka sedlová - navrtávací T-kus odbočkový KIT - otočný vývod 360°</t>
  </si>
  <si>
    <t>Elektrotvarovka sedlová - navrtávací T-kus odbočkový s uzavíracím ventilem - otočný vývod 360°</t>
  </si>
  <si>
    <t>Elektrotvarovka sedlová - navrtávací T-kus odbočkový s uzavíracím ventilem KIT - otočný vývod 360°</t>
  </si>
  <si>
    <t>Elektrospojka d 710, SDR 17</t>
  </si>
  <si>
    <t>753-911-811</t>
  </si>
  <si>
    <t>Elektrospojka d 800, SDR 17</t>
  </si>
  <si>
    <t>753-911-817</t>
  </si>
  <si>
    <t>Elektrospojka d 160, SDR 17</t>
  </si>
  <si>
    <t>753-911-818</t>
  </si>
  <si>
    <t>Elektrospojka d 180, SDR 17</t>
  </si>
  <si>
    <t>753-911-819</t>
  </si>
  <si>
    <t>Elektrospojka d 200, SDR 17</t>
  </si>
  <si>
    <t>753-911-820</t>
  </si>
  <si>
    <t>Elektrospojka d 225, SDR 17</t>
  </si>
  <si>
    <t>753-911-821</t>
  </si>
  <si>
    <t>Elektrospojka d 250, SDR 17</t>
  </si>
  <si>
    <t>753-911-822</t>
  </si>
  <si>
    <t>Elektrospojka d 280, SDR 17</t>
  </si>
  <si>
    <t>753-911-823</t>
  </si>
  <si>
    <t>Elektrospojka d 315, SDR 17</t>
  </si>
  <si>
    <t>753-911-852</t>
  </si>
  <si>
    <t>Elektrospojka d 900, SDR 17</t>
  </si>
  <si>
    <t>753-911-853</t>
  </si>
  <si>
    <t>Elektrospojka d 1000, SDR 17</t>
  </si>
  <si>
    <t>753-911-854</t>
  </si>
  <si>
    <t>Elektrospojka d 1200, SDR 17</t>
  </si>
  <si>
    <t>d 1200</t>
  </si>
  <si>
    <t>753-960-811</t>
  </si>
  <si>
    <t>Víčko /SDR 17/ d 63</t>
  </si>
  <si>
    <t>753-960-812</t>
  </si>
  <si>
    <t>Víčko /SDR 17/ d 75</t>
  </si>
  <si>
    <t>753-960-813</t>
  </si>
  <si>
    <t>Víčko /SDR 17/ d 90</t>
  </si>
  <si>
    <t>M/J Výztužná vložka pro PE a PVC trubky, d 225x12,8</t>
  </si>
  <si>
    <t>709-026-326</t>
  </si>
  <si>
    <t>M/J Výztužná vložka pro PE a PVC trubky, d 250x22,8</t>
  </si>
  <si>
    <t>709-026-329</t>
  </si>
  <si>
    <t>M/J Výztužná vložka pro PE a PVC trubky, d 250x14,3</t>
  </si>
  <si>
    <t>709-026-338</t>
  </si>
  <si>
    <t>M/J Výztužná vložka pro PE a PVC trubky, d 280x25,5</t>
  </si>
  <si>
    <t>709-026-341</t>
  </si>
  <si>
    <t>M/J Výztužná vložka pro PE a PVC trubky, d 280x16,0</t>
  </si>
  <si>
    <t>709-026-350</t>
  </si>
  <si>
    <t>M/J Výztužná vložka pro PE a PVC trubky, d 315x28,7</t>
  </si>
  <si>
    <t>709-026-353</t>
  </si>
  <si>
    <t>M/J Výztužná vložka pro PE a PVC trubky, d 315x17,9</t>
  </si>
  <si>
    <t>709-026-362</t>
  </si>
  <si>
    <t>M/J Výztužná vložka pro PE a PVC trubky, d 355x32,3</t>
  </si>
  <si>
    <t>709-026-365</t>
  </si>
  <si>
    <t>M/J Výztužná vložka pro PE a PVC trubky, d 355x20,2</t>
  </si>
  <si>
    <t>709-026-410</t>
  </si>
  <si>
    <t>Nerez /SDR 17/</t>
  </si>
  <si>
    <t>158-400-026</t>
  </si>
  <si>
    <t>Koleno 90° - vnitřní závit  d 25-1" (lichoběžníkové těs.)</t>
  </si>
  <si>
    <t>d 25-1"</t>
  </si>
  <si>
    <t>158-400-027</t>
  </si>
  <si>
    <t>Koleno 90° - vnitřní závit  d 32-1/2" (lichoběžníkové těs.)</t>
  </si>
  <si>
    <t>d 32-1/2"</t>
  </si>
  <si>
    <t>158-400-028</t>
  </si>
  <si>
    <t>Koleno 90° - vnitřní závit  d 32-3/4" (lichoběžníkové těs.)</t>
  </si>
  <si>
    <t>Otočné příruby PP - litina - rozteč děr PN 10</t>
  </si>
  <si>
    <t>Otočné příruby PP - ocel - rozteč děr PN 10</t>
  </si>
  <si>
    <t>Otočné příruby PP - litina - rozteč děr PN 16</t>
  </si>
  <si>
    <t>Otočné příruby - zaslepovací</t>
  </si>
  <si>
    <t>753-700-628</t>
  </si>
  <si>
    <t>753-700-629</t>
  </si>
  <si>
    <t>Profilované gumokovové těsnění</t>
  </si>
  <si>
    <t>M/J 3007 Plus, spojka přímá, jištěná v tahu, Uni/Fiksers</t>
  </si>
  <si>
    <t>M/J 3057 Plus, spojka s přírubou, jištěná v tahu, Uni/Fiksers</t>
  </si>
  <si>
    <t>M/J 3107 Plus, spojka redukovaná, jištěná v tahu, Uni/Fiksers</t>
  </si>
  <si>
    <t>M/J 3157 Plus, spojka redukovaná s přírubou,  jištěná v tahu, Uni/Fiksers</t>
  </si>
  <si>
    <t>709-455-636</t>
  </si>
  <si>
    <t>709-455-639</t>
  </si>
  <si>
    <t>709-455-686</t>
  </si>
  <si>
    <t>709-455-687</t>
  </si>
  <si>
    <t>M/J 3207 Plus, víčko,  jištěné v tahu, Uni/Fiksers</t>
  </si>
  <si>
    <t>M/J 3207 Plus, víčko se závitem,  jištěné v tahu, Uni/Fiksers</t>
  </si>
  <si>
    <t>Koleno 90° - vnější závit  d 25-1" (lichoběžníkové těs.)</t>
  </si>
  <si>
    <t>158-400-052</t>
  </si>
  <si>
    <t>Koleno 90° - vnější závit  d 32-1/2" (lichoběžníkové těs.)</t>
  </si>
  <si>
    <t>158-400-053</t>
  </si>
  <si>
    <t>Koleno 90° - vnější závit  d 32-3/4" (lichoběžníkové těs.)</t>
  </si>
  <si>
    <t>158-400-054</t>
  </si>
  <si>
    <t>Koleno 90° - vnější závit  d 32-1" (lichoběžníkové těs.)</t>
  </si>
  <si>
    <t>158-400-055</t>
  </si>
  <si>
    <t>Koleno 90° - vnější závit  d 40-1" (lichoběžníkové těs.)</t>
  </si>
  <si>
    <t>158-400-056</t>
  </si>
  <si>
    <t>Koleno 90° - vnější závit  d 40-1 1/4" (lichoběžníkové těs.)</t>
  </si>
  <si>
    <t>158-400-057</t>
  </si>
  <si>
    <t>Koleno 90° - vnější závit  d 40-1 1/2" (lichoběžníkové těs.)</t>
  </si>
  <si>
    <t>158-400-058</t>
  </si>
  <si>
    <t>Koleno 90° - vnější závit  d 50-1 1/4" (lichoběžníkové těs.)</t>
  </si>
  <si>
    <t>158-400-059</t>
  </si>
  <si>
    <t>Koleno 90° - vnější závit  d 50-1 1/2" (lichoběžníkové těs.)</t>
  </si>
  <si>
    <t>158-400-060</t>
  </si>
  <si>
    <t>Koleno 90° - vnější závit  d 63-1 1/4" (lichoběžníkové těs.)</t>
  </si>
  <si>
    <t>158-400-061</t>
  </si>
  <si>
    <t>Koleno 90° - vnější závit  d 63-1 1/2" (lichoběžníkové těs.)</t>
  </si>
  <si>
    <t>158-400-062</t>
  </si>
  <si>
    <t>Koleno 90° - vnější závit  d 63-2" (lichoběžníkové těs.)</t>
  </si>
  <si>
    <t>158-400-063</t>
  </si>
  <si>
    <t>Koleno 90° - vnější závit  d 63-2 1/2" (lichoběžníkové těs.)</t>
  </si>
  <si>
    <t>d 63-2 1/2"</t>
  </si>
  <si>
    <t>158-400-064</t>
  </si>
  <si>
    <t>Koleno 90° - vnější závit  d 75-2 1/2" (lichoběžníkové těs.)</t>
  </si>
  <si>
    <t>158-400-065</t>
  </si>
  <si>
    <t>Koleno 90° - vnější závit  d 75-3" (lichoběžníkové těs.)</t>
  </si>
  <si>
    <t>158-400-066</t>
  </si>
  <si>
    <t>Koleno 90° - vnější závit  d 90-3" (lichoběžníkové těs.)</t>
  </si>
  <si>
    <t>158-400-067</t>
  </si>
  <si>
    <t>Koleno 90° - vnější závit  d 90-4" (lichoběžníkové těs.)</t>
  </si>
  <si>
    <t>d 90-4"</t>
  </si>
  <si>
    <t>158-400-068</t>
  </si>
  <si>
    <t>Koleno 90° - vnější závit  d 110-3" (lichoběžníkové těs.)</t>
  </si>
  <si>
    <t>d 110-3"</t>
  </si>
  <si>
    <t>158-400-069</t>
  </si>
  <si>
    <t>Koleno 90° - vnější závit  d 110-4" (lichoběžníkové těs.)</t>
  </si>
  <si>
    <t>158-400-070</t>
  </si>
  <si>
    <t>Koleno 90° d 20 (lichoběžníkové těs.)</t>
  </si>
  <si>
    <t>158-400-071</t>
  </si>
  <si>
    <t>Koleno 90° d 25 (lichoběžníkové těs.)</t>
  </si>
  <si>
    <t>158-400-072</t>
  </si>
  <si>
    <t>Koleno 90° d 32 (lichoběžníkové těs.)</t>
  </si>
  <si>
    <t>158-400-073</t>
  </si>
  <si>
    <t>Koleno 90° d 40 (lichoběžníkové těs.)</t>
  </si>
  <si>
    <t>158-400-074</t>
  </si>
  <si>
    <t>Koleno 90° d 50 (lichoběžníkové těs.)</t>
  </si>
  <si>
    <t>158-400-075</t>
  </si>
  <si>
    <t>Koleno 90° d 63 (lichoběžníkové těs.)</t>
  </si>
  <si>
    <t>709-385-604</t>
  </si>
  <si>
    <t>709-385-605</t>
  </si>
  <si>
    <t>709-385-606</t>
  </si>
  <si>
    <t>709-385-607</t>
  </si>
  <si>
    <t>709-385-608</t>
  </si>
  <si>
    <t>709-385-609</t>
  </si>
  <si>
    <t>709-385-610</t>
  </si>
  <si>
    <t>709-385-611</t>
  </si>
  <si>
    <t>709-385-612</t>
  </si>
  <si>
    <t>709-385-613</t>
  </si>
  <si>
    <t>709-385-614</t>
  </si>
  <si>
    <t>709-385-615</t>
  </si>
  <si>
    <t>709-385-616</t>
  </si>
  <si>
    <t>709-385-617</t>
  </si>
  <si>
    <t>709-385-618</t>
  </si>
  <si>
    <t>709-385-619</t>
  </si>
  <si>
    <t>709-385-620</t>
  </si>
  <si>
    <t>709-385-621</t>
  </si>
  <si>
    <t>709-385-622</t>
  </si>
  <si>
    <t>709-385-623</t>
  </si>
  <si>
    <t>709-385-624</t>
  </si>
  <si>
    <t>709-385-625</t>
  </si>
  <si>
    <t>709-385-626</t>
  </si>
  <si>
    <t>709-385-627</t>
  </si>
  <si>
    <t>709-385-628</t>
  </si>
  <si>
    <t>709-385-629</t>
  </si>
  <si>
    <t>709-385-630</t>
  </si>
  <si>
    <t>709-385-631</t>
  </si>
  <si>
    <t>709-385-632</t>
  </si>
  <si>
    <t>709-385-633</t>
  </si>
  <si>
    <t>709-385-634</t>
  </si>
  <si>
    <t>709-385-635</t>
  </si>
  <si>
    <t>709-385-636</t>
  </si>
  <si>
    <t>709-385-637</t>
  </si>
  <si>
    <t>709-385-638</t>
  </si>
  <si>
    <t>709-385-649</t>
  </si>
  <si>
    <t>709-385-650</t>
  </si>
  <si>
    <t>709-385-651</t>
  </si>
  <si>
    <t>709-385-652</t>
  </si>
  <si>
    <t>709-385-653</t>
  </si>
  <si>
    <t>709-385-639</t>
  </si>
  <si>
    <t>709-385-640</t>
  </si>
  <si>
    <t>709-385-641</t>
  </si>
  <si>
    <t>709-385-642</t>
  </si>
  <si>
    <t>709-385-643</t>
  </si>
  <si>
    <t>709-385-644</t>
  </si>
  <si>
    <t>709-385-645</t>
  </si>
  <si>
    <t>709-385-646</t>
  </si>
  <si>
    <t>709-385-647</t>
  </si>
  <si>
    <t>709-385-648</t>
  </si>
  <si>
    <t>709-385-654</t>
  </si>
  <si>
    <t>709-385-655</t>
  </si>
  <si>
    <t>709-385-656</t>
  </si>
  <si>
    <t>709-385-657</t>
  </si>
  <si>
    <t>709-385-658</t>
  </si>
  <si>
    <t>M/J Výztužná vložka Economy</t>
  </si>
  <si>
    <t>709-026-203</t>
  </si>
  <si>
    <t>709-026-206</t>
  </si>
  <si>
    <t>709-026-211</t>
  </si>
  <si>
    <t>709-026-214</t>
  </si>
  <si>
    <t>709-026-220</t>
  </si>
  <si>
    <t>709-026-223</t>
  </si>
  <si>
    <t>709-026-408</t>
  </si>
  <si>
    <t>709-026-409</t>
  </si>
  <si>
    <t>709-026-411</t>
  </si>
  <si>
    <t>709-026-340</t>
  </si>
  <si>
    <t>709-026-413</t>
  </si>
  <si>
    <t>709-026-414</t>
  </si>
  <si>
    <t>Uni/Fix - náhradní těsnící kroužek s fixačními vložkami</t>
  </si>
  <si>
    <t>Sada šroubů M/J 3000/3000 Plus</t>
  </si>
  <si>
    <t>Uni/Fixer - sada M/J 3000 Plus</t>
  </si>
  <si>
    <t>700-618-923</t>
  </si>
  <si>
    <t>700-618-924</t>
  </si>
  <si>
    <t>700-618-925</t>
  </si>
  <si>
    <t>700-618-926</t>
  </si>
  <si>
    <t>700-618-927</t>
  </si>
  <si>
    <t>700-618-928</t>
  </si>
  <si>
    <t>700-618-929</t>
  </si>
  <si>
    <t>Přechodový kus - vnější závit</t>
  </si>
  <si>
    <t>Přechodový kus - vnitřní závit</t>
  </si>
  <si>
    <t>Spojka přímá redukovaná</t>
  </si>
  <si>
    <t>Spojka přímá</t>
  </si>
  <si>
    <t>Spojka opravárenská přímá</t>
  </si>
  <si>
    <t>T-kus</t>
  </si>
  <si>
    <t>T-kus redukovaný</t>
  </si>
  <si>
    <t>158-400-200</t>
  </si>
  <si>
    <t>158-400-201</t>
  </si>
  <si>
    <t>T-kus - vnější závit</t>
  </si>
  <si>
    <t>T-kus - vnitřní závit</t>
  </si>
  <si>
    <t xml:space="preserve">Koleno 90° </t>
  </si>
  <si>
    <t>Koleno 90° - vnější závit</t>
  </si>
  <si>
    <t>Koleno 90° - vnitřní závit</t>
  </si>
  <si>
    <t>Koleno 45°</t>
  </si>
  <si>
    <t>Koleno 45° - vnější závit</t>
  </si>
  <si>
    <t>Přechodový kus - příruba</t>
  </si>
  <si>
    <t>Víčko</t>
  </si>
  <si>
    <t>Přechodový kus mosaz - vnější závit</t>
  </si>
  <si>
    <t>158-400-281</t>
  </si>
  <si>
    <t>158-400-282</t>
  </si>
  <si>
    <t>158-400-283</t>
  </si>
  <si>
    <t>158-400-284</t>
  </si>
  <si>
    <t>158-400-285</t>
  </si>
  <si>
    <t>158-400-286</t>
  </si>
  <si>
    <t>158-400-287</t>
  </si>
  <si>
    <t>158-400-288</t>
  </si>
  <si>
    <t>158-400-289</t>
  </si>
  <si>
    <t>158-400-290</t>
  </si>
  <si>
    <t>158-400-291</t>
  </si>
  <si>
    <t>158-400-292</t>
  </si>
  <si>
    <t>158-400-293</t>
  </si>
  <si>
    <t>158-400-294</t>
  </si>
  <si>
    <t>Přechodový kus mosaz - vnitřní závit</t>
  </si>
  <si>
    <t>158-400-295</t>
  </si>
  <si>
    <t>158-400-296</t>
  </si>
  <si>
    <t>158-400-297</t>
  </si>
  <si>
    <t>158-400-301</t>
  </si>
  <si>
    <t>158-400-302</t>
  </si>
  <si>
    <t>158-400-303</t>
  </si>
  <si>
    <t>Kovový klíč pro iJOINT</t>
  </si>
  <si>
    <t>d560</t>
  </si>
  <si>
    <t>d630</t>
  </si>
  <si>
    <t>Lemový nákružek LS PE100 SDR17 d50</t>
  </si>
  <si>
    <t>d 315-356 x 267-310/ DN 225 x 251</t>
  </si>
  <si>
    <t>d 154-192 x 104-132 / DN 150 x 100</t>
  </si>
  <si>
    <t>753-060-829</t>
  </si>
  <si>
    <t>Oblouk 30° /SDR 17/ d 630</t>
  </si>
  <si>
    <t>753-061-008</t>
  </si>
  <si>
    <t>Oblouk 30° /SDR 11/ d 32</t>
  </si>
  <si>
    <t>753-061-009</t>
  </si>
  <si>
    <t>Oblouk 30° /SDR 11/ d 40</t>
  </si>
  <si>
    <t>753-061-010</t>
  </si>
  <si>
    <t>753-061-011</t>
  </si>
  <si>
    <t>753-061-012</t>
  </si>
  <si>
    <t>753-061-013</t>
  </si>
  <si>
    <t>Oblouk 30° /SDR 11/ d 90, PE 100 RC</t>
  </si>
  <si>
    <t>753-061-014</t>
  </si>
  <si>
    <t>Oblouk 30° /SDR 11/ d 110, PE 100 RC</t>
  </si>
  <si>
    <t>753-061-015</t>
  </si>
  <si>
    <t>Oblouk 30° /SDR 11/ d 125, PE 100 RC</t>
  </si>
  <si>
    <t>753-061-016</t>
  </si>
  <si>
    <t>Oblouk 30° /SDR 11/ d 140, PE 100 RC</t>
  </si>
  <si>
    <t>753-061-017</t>
  </si>
  <si>
    <t>Oblouk 30° /SDR 11/ d 160, PE 100 RC</t>
  </si>
  <si>
    <t>753-061-018</t>
  </si>
  <si>
    <t>Oblouk 30° /SDR 11/ d 180, PE 100 RC</t>
  </si>
  <si>
    <t>753-061-019</t>
  </si>
  <si>
    <t>Oblouk 30° /SDR 11/ d 200, PE 100 RC</t>
  </si>
  <si>
    <t>753-061-020</t>
  </si>
  <si>
    <t>Oblouk 30° /SDR 11/ d 225, PE 100 RC</t>
  </si>
  <si>
    <t>753-061-021</t>
  </si>
  <si>
    <t>753-061-022</t>
  </si>
  <si>
    <t>753-061-023</t>
  </si>
  <si>
    <t>753-061-024</t>
  </si>
  <si>
    <t>753-061-025</t>
  </si>
  <si>
    <t>Oblouk 30° /SDR 11/ d 400</t>
  </si>
  <si>
    <t>753-061-026</t>
  </si>
  <si>
    <t>Oblouk 30° /SDR 11/ d 450</t>
  </si>
  <si>
    <t>753-061-027</t>
  </si>
  <si>
    <t>Oblouk 30° /SDR 11/ d 500</t>
  </si>
  <si>
    <t>753-061-028</t>
  </si>
  <si>
    <t>Oblouk 30° /SDR 11/ d 560</t>
  </si>
  <si>
    <t>753-061-029</t>
  </si>
  <si>
    <t>Oblouk 30° /SDR 11/ d 630</t>
  </si>
  <si>
    <t>753-070-813</t>
  </si>
  <si>
    <t>753-070-814</t>
  </si>
  <si>
    <t>753-070-815</t>
  </si>
  <si>
    <t>753-070-816</t>
  </si>
  <si>
    <t>753-070-817</t>
  </si>
  <si>
    <t>753-070-818</t>
  </si>
  <si>
    <t>753-070-819</t>
  </si>
  <si>
    <t>753-070-820</t>
  </si>
  <si>
    <t>753-070-821</t>
  </si>
  <si>
    <t>753-070-822</t>
  </si>
  <si>
    <t>753-070-823</t>
  </si>
  <si>
    <t>753-070-824</t>
  </si>
  <si>
    <t>753-070-825</t>
  </si>
  <si>
    <t>753-960-816</t>
  </si>
  <si>
    <t>Víčko /SDR 17/ d 140</t>
  </si>
  <si>
    <t>753-960-817</t>
  </si>
  <si>
    <t>Víčko /SDR 17/ d 160</t>
  </si>
  <si>
    <t>753-960-818</t>
  </si>
  <si>
    <t>Víčko /SDR 17/ d 180</t>
  </si>
  <si>
    <t>753-960-819</t>
  </si>
  <si>
    <t>Víčko /SDR 17/ d 200</t>
  </si>
  <si>
    <t>753-960-820</t>
  </si>
  <si>
    <t>Víčko /SDR 17/ d 225</t>
  </si>
  <si>
    <t>753-960-821</t>
  </si>
  <si>
    <t>Víčko /SDR 17/ d 250</t>
  </si>
  <si>
    <t>753-960-822</t>
  </si>
  <si>
    <t>Víčko /SDR 17/ d 280</t>
  </si>
  <si>
    <t>753-960-823</t>
  </si>
  <si>
    <t>Víčko /SDR 17/ d 315</t>
  </si>
  <si>
    <t>753-960-824</t>
  </si>
  <si>
    <t>Víčko /SDR 17/ d 355</t>
  </si>
  <si>
    <t>753-960-825</t>
  </si>
  <si>
    <t>Víčko /SDR 17/ d 400</t>
  </si>
  <si>
    <t>753-960-826</t>
  </si>
  <si>
    <t>Víčko /SDR 17/ d 450</t>
  </si>
  <si>
    <t>753-960-827</t>
  </si>
  <si>
    <t>Víčko /SDR 17/ d 500</t>
  </si>
  <si>
    <t>753-960-828</t>
  </si>
  <si>
    <t>Víčko /SDR 17/ d 560</t>
  </si>
  <si>
    <t>753-960-829</t>
  </si>
  <si>
    <t>Víčko /SDR 17/ d 630</t>
  </si>
  <si>
    <t>753-960-830</t>
  </si>
  <si>
    <t>Víčko /SDR 17/ d 710</t>
  </si>
  <si>
    <t>753-960-831</t>
  </si>
  <si>
    <t>Víčko /SDR 17/ d 800</t>
  </si>
  <si>
    <t>753-960-832</t>
  </si>
  <si>
    <t>Víčko /SDR 17/ d 900</t>
  </si>
  <si>
    <t>753-960-833</t>
  </si>
  <si>
    <t>Víčko /SDR 17/ d 1000</t>
  </si>
  <si>
    <t>753-960-922</t>
  </si>
  <si>
    <t>753-960-923</t>
  </si>
  <si>
    <t>Víčko /SDR 11/ d 315</t>
  </si>
  <si>
    <t>753-960-924</t>
  </si>
  <si>
    <t>Víčko /SDR 11/ d 355</t>
  </si>
  <si>
    <t>753-960-925</t>
  </si>
  <si>
    <t>Víčko /SDR 11/ d 400</t>
  </si>
  <si>
    <t>753-960-926</t>
  </si>
  <si>
    <t>Víčko /SDR 11/ d 450</t>
  </si>
  <si>
    <t>753-960-927</t>
  </si>
  <si>
    <t>Víčko /SDR 11/ d 500</t>
  </si>
  <si>
    <t>753-960-928</t>
  </si>
  <si>
    <t>Víčko /SDR 11/ d 560</t>
  </si>
  <si>
    <t>753-960-929</t>
  </si>
  <si>
    <t>Víčko /SDR 11/ d 630</t>
  </si>
  <si>
    <t>753-961-006</t>
  </si>
  <si>
    <t>Víčko /SDR 11/ d 20</t>
  </si>
  <si>
    <t>753-961-007</t>
  </si>
  <si>
    <t>Víčko /SDR 11/ d 25</t>
  </si>
  <si>
    <t>753-961-008</t>
  </si>
  <si>
    <t>Víčko /SDR 11/ d 32</t>
  </si>
  <si>
    <t>753-961-009</t>
  </si>
  <si>
    <t>Víčko /SDR 11/ d 40</t>
  </si>
  <si>
    <t>753-961-010</t>
  </si>
  <si>
    <t>Víčko /SDR 11/ d 50</t>
  </si>
  <si>
    <t>753-961-011</t>
  </si>
  <si>
    <t>Víčko /SDR 11/ d 63</t>
  </si>
  <si>
    <t>753-961-012</t>
  </si>
  <si>
    <t>Víčko /SDR 11/ d 75</t>
  </si>
  <si>
    <t>753-961-013</t>
  </si>
  <si>
    <t>Víčko /SDR 11/ d 90</t>
  </si>
  <si>
    <t>753-961-014</t>
  </si>
  <si>
    <t>Víčko /SDR 11/ d 110</t>
  </si>
  <si>
    <t>753-961-015</t>
  </si>
  <si>
    <t>Víčko /SDR 11/ d 125</t>
  </si>
  <si>
    <t>753-961-016</t>
  </si>
  <si>
    <t>Víčko /SDR 11/ d 140</t>
  </si>
  <si>
    <t>753-961-017</t>
  </si>
  <si>
    <t>Víčko /SDR 11/ d 160</t>
  </si>
  <si>
    <t>753-961-018</t>
  </si>
  <si>
    <t>Víčko /SDR 11/ d 180</t>
  </si>
  <si>
    <t>753-961-019</t>
  </si>
  <si>
    <t>Víčko /SDR 11/ d 200</t>
  </si>
  <si>
    <t>753-961-020</t>
  </si>
  <si>
    <t>Víčko /SDR 11/ d 225</t>
  </si>
  <si>
    <t>753-961-021</t>
  </si>
  <si>
    <t>Víčko /SDR 11/ d 250</t>
  </si>
  <si>
    <t>753-961-606</t>
  </si>
  <si>
    <t>Elektrovíčko d 20</t>
  </si>
  <si>
    <t>753-961-607</t>
  </si>
  <si>
    <t>Elektrovíčko d 25</t>
  </si>
  <si>
    <t>753-961-608</t>
  </si>
  <si>
    <t>Elektrovíčko d 32</t>
  </si>
  <si>
    <t>753-961-609</t>
  </si>
  <si>
    <t>Elektrovíčko d 40</t>
  </si>
  <si>
    <t>753-961-610</t>
  </si>
  <si>
    <t>Elektrovíčko d 50</t>
  </si>
  <si>
    <t>753-961-611</t>
  </si>
  <si>
    <t>Elektrovíčko d 63</t>
  </si>
  <si>
    <t>753-961-617</t>
  </si>
  <si>
    <t>Elektrovíčko d 160</t>
  </si>
  <si>
    <t>753-961-619</t>
  </si>
  <si>
    <t>Elektrovíčko d 200</t>
  </si>
  <si>
    <t>753-961-620</t>
  </si>
  <si>
    <t>Elektrovíčko d 225</t>
  </si>
  <si>
    <t>753-961-621</t>
  </si>
  <si>
    <t>Elektrovíčko d 250</t>
  </si>
  <si>
    <t>753-961-712</t>
  </si>
  <si>
    <t>Elektrovíčko kit d 75</t>
  </si>
  <si>
    <t>753-961-713</t>
  </si>
  <si>
    <t>Elektrovíčko kit d 90</t>
  </si>
  <si>
    <t>753-961-714</t>
  </si>
  <si>
    <t>Elektrovíčko kit d 110</t>
  </si>
  <si>
    <t>753-961-715</t>
  </si>
  <si>
    <t>Elektrovíčko kit d 125</t>
  </si>
  <si>
    <t>753-961-716</t>
  </si>
  <si>
    <t>Elektrovíčko kit d 140</t>
  </si>
  <si>
    <t>753-961-717</t>
  </si>
  <si>
    <t>Elektrovíčko kit d 160</t>
  </si>
  <si>
    <t>753-961-718</t>
  </si>
  <si>
    <t>Elektrovíčko kit d 180</t>
  </si>
  <si>
    <t>753-961-719</t>
  </si>
  <si>
    <t>Elektrovíčko kit d 200</t>
  </si>
  <si>
    <t>753-961-720</t>
  </si>
  <si>
    <t>Elektrovíčko kit d 225</t>
  </si>
  <si>
    <t>775-641-502</t>
  </si>
  <si>
    <t>ZP</t>
  </si>
  <si>
    <t>Zemní přechodka PE/OCEL d 20-1/2"</t>
  </si>
  <si>
    <t>PE 100 /SDR 11</t>
  </si>
  <si>
    <t>775-641-507</t>
  </si>
  <si>
    <t>Zemní přechodka PE/OCEL d 25-3/4"</t>
  </si>
  <si>
    <t>25-3/4"</t>
  </si>
  <si>
    <t>775-641-510</t>
  </si>
  <si>
    <t>Zemní přechodka PE/OCEL d 32-1"</t>
  </si>
  <si>
    <t>32-1"</t>
  </si>
  <si>
    <t>775-641-514</t>
  </si>
  <si>
    <t>Zemní přechodka PE/OCEL d 40-1 1/4"</t>
  </si>
  <si>
    <t>40-1 1/4"</t>
  </si>
  <si>
    <t>775-641-518</t>
  </si>
  <si>
    <t>Zemní přechodka PE/OCEL d 50-1 1/2"</t>
  </si>
  <si>
    <t>50-1 1/2"</t>
  </si>
  <si>
    <t>775-641-524</t>
  </si>
  <si>
    <t>Zemní přechodka PE/OCEL d 63-2"</t>
  </si>
  <si>
    <t>63-2"</t>
  </si>
  <si>
    <t>775-641-632</t>
  </si>
  <si>
    <t>Zemní přechodka PE/OCEL d 75-2 1/2"</t>
  </si>
  <si>
    <t>75-2 1/2"</t>
  </si>
  <si>
    <t>775-641-636</t>
  </si>
  <si>
    <t>Zemní přechodka PE/OCEL d 90-3"</t>
  </si>
  <si>
    <t>90-3"</t>
  </si>
  <si>
    <t>775-641-640</t>
  </si>
  <si>
    <t>Zemní přechodka PE/OCEL d 110-3"</t>
  </si>
  <si>
    <t>110-3"</t>
  </si>
  <si>
    <t>775-641-641</t>
  </si>
  <si>
    <t>Zemní přechodka PE/OCEL d 110-4"</t>
  </si>
  <si>
    <t>110-4"</t>
  </si>
  <si>
    <t>775-641-645</t>
  </si>
  <si>
    <t>Zemní přechodka PE/OCEL d 125-4"</t>
  </si>
  <si>
    <t>125-4"</t>
  </si>
  <si>
    <t>775-641-655</t>
  </si>
  <si>
    <t>Zemní přechodka PE/OCEL d 160-6"</t>
  </si>
  <si>
    <t>160-6"</t>
  </si>
  <si>
    <t>775-641-659</t>
  </si>
  <si>
    <t>Zemní přechodka PE/OCEL d 180-6"</t>
  </si>
  <si>
    <t>180-6"</t>
  </si>
  <si>
    <t>775-642-664</t>
  </si>
  <si>
    <t>Zemní přechodka PE/OCEL d 200-8"</t>
  </si>
  <si>
    <t>200-8"</t>
  </si>
  <si>
    <t>775-642-665</t>
  </si>
  <si>
    <t>Zemní přechodka PE/OCEL d 250-8"</t>
  </si>
  <si>
    <t>250-8"</t>
  </si>
  <si>
    <t>775-642-666</t>
  </si>
  <si>
    <t>Zemní přechodka PE/OCEL d 250-10"</t>
  </si>
  <si>
    <t>250-10"</t>
  </si>
  <si>
    <t>775-642-669</t>
  </si>
  <si>
    <t>Zemní přechodka PE/OCEL d 225-8"</t>
  </si>
  <si>
    <t>225-8"</t>
  </si>
  <si>
    <t>775-642-672</t>
  </si>
  <si>
    <t>Zemní přechodka PE/OCEL d 315-12"</t>
  </si>
  <si>
    <t>315-12"</t>
  </si>
  <si>
    <t>775-642-673</t>
  </si>
  <si>
    <t>Zemní přechodka PE/OCEL d 280-10"</t>
  </si>
  <si>
    <t>280-10"</t>
  </si>
  <si>
    <t>775-642-675</t>
  </si>
  <si>
    <t>Zemní přechodka PE/OCEL d 355-12"</t>
  </si>
  <si>
    <t>355-12"</t>
  </si>
  <si>
    <t>775-642-678</t>
  </si>
  <si>
    <t>Zemní přechodka PE/OCEL d 400-16"</t>
  </si>
  <si>
    <t>400-16"</t>
  </si>
  <si>
    <t>790-052-702</t>
  </si>
  <si>
    <t>Konopí</t>
  </si>
  <si>
    <t>790-109-001</t>
  </si>
  <si>
    <t>Řezák plast. trubek KRA 63 pro d 10 až 63</t>
  </si>
  <si>
    <t>pro d 10 až 63</t>
  </si>
  <si>
    <t>pro s = max 7,2</t>
  </si>
  <si>
    <t>790-109-002</t>
  </si>
  <si>
    <t>Řezák plast. trubek KRA 110 pro d 50 až 110</t>
  </si>
  <si>
    <t>pro d 50 až 110</t>
  </si>
  <si>
    <t>pro s = max 12,7</t>
  </si>
  <si>
    <t>790-109-003</t>
  </si>
  <si>
    <t>Řezák plast. trubek KRA 160 pro d 110 až 160</t>
  </si>
  <si>
    <t>pro d 110 až 160</t>
  </si>
  <si>
    <t>pro s = max 19,0</t>
  </si>
  <si>
    <t>790-109-011</t>
  </si>
  <si>
    <t>Nůž SR 63  /E 2155/</t>
  </si>
  <si>
    <t>790-109-012</t>
  </si>
  <si>
    <t>Nůž SR 110  /E 2157/</t>
  </si>
  <si>
    <t>790-109-013</t>
  </si>
  <si>
    <t>Nůž SR 160  /E 2880/</t>
  </si>
  <si>
    <t>753-201-120</t>
  </si>
  <si>
    <t>T-kus 90° /SDR 11/ d 710</t>
  </si>
  <si>
    <t>753-201-121</t>
  </si>
  <si>
    <t>T-kus 90° /SDR 11/ d 800</t>
  </si>
  <si>
    <t>753-201-606</t>
  </si>
  <si>
    <t>Elektro T-kus, rovnoramenný, kit d 20</t>
  </si>
  <si>
    <t>753-201-607</t>
  </si>
  <si>
    <t>Elektro T-kus, rovnoramenný, kit d 25</t>
  </si>
  <si>
    <t>753-201-608</t>
  </si>
  <si>
    <t>Elektro T-kus, rovnoramenný, kit d 32</t>
  </si>
  <si>
    <t>753-201-609</t>
  </si>
  <si>
    <t>Elektro T-kus, rovnoramenný, kit d 40</t>
  </si>
  <si>
    <t>753-201-610</t>
  </si>
  <si>
    <t>Elektro T-kus, rovnoramenný, kit d 50</t>
  </si>
  <si>
    <t>753-201-611</t>
  </si>
  <si>
    <t>Elektro T-kus, rovnoramenný, kit d 63</t>
  </si>
  <si>
    <t>753-201-613</t>
  </si>
  <si>
    <t>Elektro T-kus, rovnoramenný, kit d 90</t>
  </si>
  <si>
    <t>753-201-614</t>
  </si>
  <si>
    <t>Elektro T-kus, rovnoramenný, kit d 110</t>
  </si>
  <si>
    <t>753-201-615</t>
  </si>
  <si>
    <t>Elektro T-kus, rovnoramenný, kit d 125</t>
  </si>
  <si>
    <t>753-201-617</t>
  </si>
  <si>
    <t>Elektro T-kus, rovnoramenný, kit d 160</t>
  </si>
  <si>
    <t>753-201-618</t>
  </si>
  <si>
    <t>Elektro T-kus, rovnoramenný, kit d 180</t>
  </si>
  <si>
    <t>753-201-813</t>
  </si>
  <si>
    <t>Elektro T-kus, rovnoramenný d 90</t>
  </si>
  <si>
    <t>753-201-814</t>
  </si>
  <si>
    <t>Elektro T-kus, rovnoramenný d 110</t>
  </si>
  <si>
    <t>753-201-815</t>
  </si>
  <si>
    <t>Elektro T-kus, rovnoramenný d 125</t>
  </si>
  <si>
    <t>753-201-817</t>
  </si>
  <si>
    <t>Elektro T-kus, rovnoramenný d 160</t>
  </si>
  <si>
    <t>753-201-818</t>
  </si>
  <si>
    <t>Elektro T-kus, rovnoramenný d 180</t>
  </si>
  <si>
    <t>753-201-819</t>
  </si>
  <si>
    <t>Elektro T-kus, rovnoramenný d 200</t>
  </si>
  <si>
    <t>753-201-820</t>
  </si>
  <si>
    <t>Elektro T-kus, rovnoramenný d 225</t>
  </si>
  <si>
    <t>753-201-821</t>
  </si>
  <si>
    <t>Elektro T-kus, rovnoramenný d 250</t>
  </si>
  <si>
    <t>753-201-827</t>
  </si>
  <si>
    <t>T-kus 90°, red. /SDR 17/ d 90-50</t>
  </si>
  <si>
    <t>753-201-873</t>
  </si>
  <si>
    <t>T-kus 90°, red. /SDR 17/ d 200-63</t>
  </si>
  <si>
    <t>753-201-874</t>
  </si>
  <si>
    <t>T-kus 90°, red. /SDR 17/ d 200-90</t>
  </si>
  <si>
    <t>753-201-875</t>
  </si>
  <si>
    <t>T-kus 90°, red. /SDR 17/ d 200-110</t>
  </si>
  <si>
    <t>753-201-876</t>
  </si>
  <si>
    <t>T-kus 90°, red. /SDR 17/ d 200-160</t>
  </si>
  <si>
    <t>753-201-878</t>
  </si>
  <si>
    <t>T-kus 90°, red. /SDR 17/ d 250-110</t>
  </si>
  <si>
    <t>753-201-879</t>
  </si>
  <si>
    <t>T-kus 90°, red. /SDR 17/ d 250-160</t>
  </si>
  <si>
    <t>753-201-920</t>
  </si>
  <si>
    <t>T-kus 90° /SDR 17/ d 710</t>
  </si>
  <si>
    <t>753-201-921</t>
  </si>
  <si>
    <t>T-kus 90° /SDR 17/ d 800</t>
  </si>
  <si>
    <t>753-202-810</t>
  </si>
  <si>
    <t>753-202-811</t>
  </si>
  <si>
    <t>753-202-812</t>
  </si>
  <si>
    <t>T-kus 90° /SDR 17/ d 900</t>
  </si>
  <si>
    <t>753-202-813</t>
  </si>
  <si>
    <t>T-kus 90° /SDR 17/ d 1000</t>
  </si>
  <si>
    <t>753-960-814</t>
  </si>
  <si>
    <t>Víčko /SDR 17/ d 110</t>
  </si>
  <si>
    <t>753-960-815</t>
  </si>
  <si>
    <t>Víčko /SDR 17/ d 125</t>
  </si>
  <si>
    <t>ZS-KLH 27</t>
  </si>
  <si>
    <t>Ovládací klíč šoupátkový 27x27 (modrý)</t>
  </si>
  <si>
    <t>L 1000</t>
  </si>
  <si>
    <t>ZS-REN14</t>
  </si>
  <si>
    <t>Ovládací klíč "REN" ventilový 14x14</t>
  </si>
  <si>
    <t>14x14</t>
  </si>
  <si>
    <t>ZS-V1-4</t>
  </si>
  <si>
    <t>Zemní souprava ventilová teleskopická 2-dílná Rd 1,07-1,57m</t>
  </si>
  <si>
    <t>Rd 1,07-1,57m</t>
  </si>
  <si>
    <t>ZS-V2-4</t>
  </si>
  <si>
    <t>Zemní souprava ventilová teleskopická 2-dílná Rd 1,22-2,02m</t>
  </si>
  <si>
    <t>Rd 1,22-2,02m</t>
  </si>
  <si>
    <t>ZS-V3-4</t>
  </si>
  <si>
    <t>Zemní souprava ventilová teleskopická 2-dílná Rd 1,57-2,57m</t>
  </si>
  <si>
    <t>Rd 1,57-2,57m</t>
  </si>
  <si>
    <t>ZS-V4-4-1000</t>
  </si>
  <si>
    <t>Zemní souprava ventilová teleskopická 3-dílná Rd 1,22-2,72m</t>
  </si>
  <si>
    <t>Rd 1,22-2,72m</t>
  </si>
  <si>
    <t>ZS-V4-4-500</t>
  </si>
  <si>
    <t>Zemní souprava ventilová teleskopická 3-dílná Rd 0,72-1,22m</t>
  </si>
  <si>
    <t>Rd 0,72-1,22m</t>
  </si>
  <si>
    <t>ZS-V4-4-700</t>
  </si>
  <si>
    <t>Zemní souprava ventilová teleskopická 3-dílná Rd 0,92-1,92m</t>
  </si>
  <si>
    <t>Rd 0,92-1,92m</t>
  </si>
  <si>
    <t>ZS-V650-4</t>
  </si>
  <si>
    <t>Zemní souprava ventilová teleskopická 2-dílná Rd 0,87-1,32m</t>
  </si>
  <si>
    <t>Rd 0,87-1,32m</t>
  </si>
  <si>
    <t>L 700 - 1100</t>
  </si>
  <si>
    <t>ZS-V700-BTR-A</t>
  </si>
  <si>
    <t>727-627-091</t>
  </si>
  <si>
    <t>Navrt. pas s výzt. kroužkem d 125-1/2"</t>
  </si>
  <si>
    <t>d 125-1/2"</t>
  </si>
  <si>
    <t>727-627-092</t>
  </si>
  <si>
    <t>Navrt. pas s výzt. kroužkem d 125-3/4"</t>
  </si>
  <si>
    <t>d 125-3/4"</t>
  </si>
  <si>
    <t>727-627-093</t>
  </si>
  <si>
    <t>Navrt. pas s výzt. kroužkem d 125-1"</t>
  </si>
  <si>
    <t>d 125-1"</t>
  </si>
  <si>
    <t>727-627-094</t>
  </si>
  <si>
    <t>Navrt. pas s výzt. kroužkem d 125-1 1/4"</t>
  </si>
  <si>
    <t>d 125-1 1/4"</t>
  </si>
  <si>
    <t>727-627-095</t>
  </si>
  <si>
    <t>Navrt. pas s výzt. kroužkem d 125-1 1/2"</t>
  </si>
  <si>
    <t>d 125-1 1/2"</t>
  </si>
  <si>
    <t>727-627-096</t>
  </si>
  <si>
    <t>Navrt. pas s výzt. kroužkem d 125-2"</t>
  </si>
  <si>
    <t>d 125-2"</t>
  </si>
  <si>
    <t>727-627-097</t>
  </si>
  <si>
    <t>Navrt. pas s výzt. kroužkem d 125-3"</t>
  </si>
  <si>
    <t>d 125-3"</t>
  </si>
  <si>
    <t>727-627-098</t>
  </si>
  <si>
    <t>Navrt. pas s výzt. kroužkem d 125-4"</t>
  </si>
  <si>
    <t>d 125-4"</t>
  </si>
  <si>
    <t>727-627-101</t>
  </si>
  <si>
    <t>Navrt. pas s výzt. kroužkem d 140-1/2"</t>
  </si>
  <si>
    <t>d 140-1/2"</t>
  </si>
  <si>
    <t>727-627-102</t>
  </si>
  <si>
    <t>Navrt. pas s výzt. kroužkem d 140-3/4"</t>
  </si>
  <si>
    <t>d 140-3/4"</t>
  </si>
  <si>
    <t>727-627-103</t>
  </si>
  <si>
    <t>Navrt. pas s výzt. kroužkem d 140-1"</t>
  </si>
  <si>
    <t>d 140-1"</t>
  </si>
  <si>
    <t>727-627-104</t>
  </si>
  <si>
    <t>Navrt. pas s výzt. kroužkem d 140-1 1/4"</t>
  </si>
  <si>
    <t>d 140-1 1/4"</t>
  </si>
  <si>
    <t>727-627-105</t>
  </si>
  <si>
    <t>Navrt. pas s výzt. kroužkem d 140-1 1/2"</t>
  </si>
  <si>
    <t>d 140-1 1/2"</t>
  </si>
  <si>
    <t>727-627-106</t>
  </si>
  <si>
    <t>Navrt. pas s výzt. kroužkem d 140-2"</t>
  </si>
  <si>
    <t>d 140-2"</t>
  </si>
  <si>
    <t>727-627-107</t>
  </si>
  <si>
    <t>Navrt. pas s výzt. kroužkem d 140-3"</t>
  </si>
  <si>
    <t>d 140-3"</t>
  </si>
  <si>
    <t>727-627-108</t>
  </si>
  <si>
    <t>Navrt. pas s výzt. kroužkem d 140-4"</t>
  </si>
  <si>
    <t>d 140-4"</t>
  </si>
  <si>
    <t>727-627-111</t>
  </si>
  <si>
    <t>Navrt. pas s výzt. kroužkem d 160-1/2"</t>
  </si>
  <si>
    <t>d 160-1/2"</t>
  </si>
  <si>
    <t>727-627-112</t>
  </si>
  <si>
    <t>Navrt. pas s výzt. kroužkem d 160-3/4"</t>
  </si>
  <si>
    <t>d 160-3/4"</t>
  </si>
  <si>
    <t>727-627-113</t>
  </si>
  <si>
    <t>Navrt. pas s výzt. kroužkem d 160-1"</t>
  </si>
  <si>
    <t>d 160-1"</t>
  </si>
  <si>
    <t>727-627-114</t>
  </si>
  <si>
    <t>Navrt. pas s výzt. kroužkem d 160-1 1/4"</t>
  </si>
  <si>
    <t>d 160-1 1/4"</t>
  </si>
  <si>
    <t>727-627-115</t>
  </si>
  <si>
    <t>Navrt. pas s výzt. kroužkem d 160-1 1/2"</t>
  </si>
  <si>
    <t>d 160-1 1/2"</t>
  </si>
  <si>
    <t>727-627-116</t>
  </si>
  <si>
    <t>Navrt. pas s výzt. kroužkem d 160-2"</t>
  </si>
  <si>
    <t>d 160-2"</t>
  </si>
  <si>
    <t>727-627-117</t>
  </si>
  <si>
    <t>Navrt. pas s výzt. kroužkem d 160-3"</t>
  </si>
  <si>
    <t>d 160-3"</t>
  </si>
  <si>
    <t>727-627-118</t>
  </si>
  <si>
    <t>Navrt. pas s výzt. kroužkem d 160-4"</t>
  </si>
  <si>
    <t>d 160-4"</t>
  </si>
  <si>
    <t>727-627-123</t>
  </si>
  <si>
    <t>Navrt. pas s výzt. kroužkem d 180-1"</t>
  </si>
  <si>
    <t>d 180-1"</t>
  </si>
  <si>
    <t>727-627-124</t>
  </si>
  <si>
    <t>Navrt. pas s výzt. kroužkem d 180-1 1/4"</t>
  </si>
  <si>
    <t>d 180-1 1/4"</t>
  </si>
  <si>
    <t>727-627-125</t>
  </si>
  <si>
    <t>Navrt. pas s výzt. kroužkem d 180-1 1/2"</t>
  </si>
  <si>
    <t>d 180-1 1/2"</t>
  </si>
  <si>
    <t>727-627-126</t>
  </si>
  <si>
    <t>Navrt. pas s výzt. kroužkem d 180-2"</t>
  </si>
  <si>
    <t>d 180-2"</t>
  </si>
  <si>
    <t>727-627-127</t>
  </si>
  <si>
    <t>Navrt. pas s výzt. kroužkem d 180-3"</t>
  </si>
  <si>
    <t>d 180-3"</t>
  </si>
  <si>
    <t>727-627-128</t>
  </si>
  <si>
    <t>Navrt. pas s výzt. kroužkem d 180-4"</t>
  </si>
  <si>
    <t>d 180-4"</t>
  </si>
  <si>
    <t>727-627-135</t>
  </si>
  <si>
    <t>Navrt. pas s výzt. kroužkem d 200-1 1/2"</t>
  </si>
  <si>
    <t>d 200-1 1/2"</t>
  </si>
  <si>
    <t>727-627-136</t>
  </si>
  <si>
    <t>Navrt. pas s výzt. kroužkem d 200-2"</t>
  </si>
  <si>
    <t>d 200-2"</t>
  </si>
  <si>
    <t>727-627-137</t>
  </si>
  <si>
    <t>Navrt. pas s výzt. kroužkem d 200-3"</t>
  </si>
  <si>
    <t>d 200-3"</t>
  </si>
  <si>
    <t>727-627-138</t>
  </si>
  <si>
    <t>Navrt. pas s výzt. kroužkem d 200-4"</t>
  </si>
  <si>
    <t>d 200-4"</t>
  </si>
  <si>
    <t>727-627-145</t>
  </si>
  <si>
    <t>Navrt. pas s výzt. kroužkem d 225-1 1/2"</t>
  </si>
  <si>
    <t>d 225-1 1/2"</t>
  </si>
  <si>
    <t>727-627-146</t>
  </si>
  <si>
    <t>Navrt. pas s výzt. kroužkem d 225-2"</t>
  </si>
  <si>
    <t>d 225-2"</t>
  </si>
  <si>
    <t>727-627-147</t>
  </si>
  <si>
    <t>Navrt. pas s výzt. kroužkem d 225-3"</t>
  </si>
  <si>
    <t>d 225-3"</t>
  </si>
  <si>
    <t>727-627-148</t>
  </si>
  <si>
    <t>Navrt. pas s výzt. kroužkem d 225-4"</t>
  </si>
  <si>
    <t>d 225-4"</t>
  </si>
  <si>
    <t>727-627-156</t>
  </si>
  <si>
    <t>Navrt. pas s výzt. kroužkem d 250-2"</t>
  </si>
  <si>
    <t>d 250-2"</t>
  </si>
  <si>
    <t>727-627-157</t>
  </si>
  <si>
    <t>Navrt. pas s výzt. kroužkem d 250-3"</t>
  </si>
  <si>
    <t>d 250-3"</t>
  </si>
  <si>
    <t>727-627-158</t>
  </si>
  <si>
    <t>Navrt. pas s výzt. kroužkem d 250-4"</t>
  </si>
  <si>
    <t>d 250-4"</t>
  </si>
  <si>
    <t>727-627-166</t>
  </si>
  <si>
    <t>Navrt. pas s výzt. kroužkem d 280-2"</t>
  </si>
  <si>
    <t>d 280-2"</t>
  </si>
  <si>
    <t>727-627-167</t>
  </si>
  <si>
    <t>Navrt. pas s výzt. kroužkem d 280-3"</t>
  </si>
  <si>
    <t>d 280-3"</t>
  </si>
  <si>
    <t>727-627-168</t>
  </si>
  <si>
    <t>Navrt. pas s výzt. kroužkem d 280-4"</t>
  </si>
  <si>
    <t>d 280-4"</t>
  </si>
  <si>
    <t>727-627-176</t>
  </si>
  <si>
    <t>Navrt. pas s výzt. kroužkem d 315-2"</t>
  </si>
  <si>
    <t>d 315-2"</t>
  </si>
  <si>
    <t>727-627-177</t>
  </si>
  <si>
    <t>Navrt. pas s výzt. kroužkem d 315-3"</t>
  </si>
  <si>
    <t>d 315-3"</t>
  </si>
  <si>
    <t>727-627-178</t>
  </si>
  <si>
    <t>Navrt. pas s výzt. kroužkem d 315-4"</t>
  </si>
  <si>
    <t>d 315-4"</t>
  </si>
  <si>
    <t>727-700-206</t>
  </si>
  <si>
    <t>d 20;DN 15</t>
  </si>
  <si>
    <t>727-700-207</t>
  </si>
  <si>
    <t>d 25;DN 20</t>
  </si>
  <si>
    <t>727-700-208</t>
  </si>
  <si>
    <t>727-700-209</t>
  </si>
  <si>
    <t>Elektro T-kus redukovaný d 160-63</t>
  </si>
  <si>
    <t>Elektro T-kus redukovaný d 160-90</t>
  </si>
  <si>
    <t>Elektro T-kus redukovaný d 160-110</t>
  </si>
  <si>
    <t>753-211-059</t>
  </si>
  <si>
    <t>Elektro T-kus redukovaný d 200-90</t>
  </si>
  <si>
    <t>753-211-060</t>
  </si>
  <si>
    <t>Elektro T-kus redukovaný d 200-110</t>
  </si>
  <si>
    <t>753-211-063</t>
  </si>
  <si>
    <t>Elektro T-kus redukovaný d 200-160</t>
  </si>
  <si>
    <t>753-211-069</t>
  </si>
  <si>
    <t>Elektro T-kus redukovaný d 225-90</t>
  </si>
  <si>
    <t>753-211-070</t>
  </si>
  <si>
    <t>Elektro T-kus redukovaný d 225-110</t>
  </si>
  <si>
    <t>753-211-073</t>
  </si>
  <si>
    <t>Elektro T-kus redukovaný d 225-160</t>
  </si>
  <si>
    <t>753-211-080</t>
  </si>
  <si>
    <t>Elektro T-kus redukovaný d 250-110</t>
  </si>
  <si>
    <t>753-211-083</t>
  </si>
  <si>
    <t>Elektro T-kus redukovaný d 250-160</t>
  </si>
  <si>
    <t>753-211-606</t>
  </si>
  <si>
    <t>Elektro T-kus, rovnoramenný d 20</t>
  </si>
  <si>
    <t>753-211-607</t>
  </si>
  <si>
    <t>Elektro T-kus, rovnoramenný d 25</t>
  </si>
  <si>
    <t>753-211-608</t>
  </si>
  <si>
    <t>Elektro T-kus, rovnoramenný d 32</t>
  </si>
  <si>
    <t>753-211-609</t>
  </si>
  <si>
    <t>Elektro T-kus, rovnoramenný d 40</t>
  </si>
  <si>
    <t>753-211-610</t>
  </si>
  <si>
    <t>Elektro T-kus, rovnoramenný d 50</t>
  </si>
  <si>
    <t>753-211-611</t>
  </si>
  <si>
    <t>Elektro T-kus, rovnoramenný d 63</t>
  </si>
  <si>
    <t>753-211-612</t>
  </si>
  <si>
    <t>Elektro T-kus, rovnoramenný d 75</t>
  </si>
  <si>
    <t>753-251-011</t>
  </si>
  <si>
    <t>T - kus 45° /SDR 11/ d 63</t>
  </si>
  <si>
    <t>753-251-012</t>
  </si>
  <si>
    <t>T - kus 45° /SDR 11/ d 75</t>
  </si>
  <si>
    <t>753-251-013</t>
  </si>
  <si>
    <t>T - kus 45° /SDR 11/ d 90</t>
  </si>
  <si>
    <t>753-251-014</t>
  </si>
  <si>
    <t>T - kus 45° /SDR 11/ d 110</t>
  </si>
  <si>
    <t>753-251-063</t>
  </si>
  <si>
    <t>T - kus 45° /SDR 17/ d 90</t>
  </si>
  <si>
    <t>753-251-064</t>
  </si>
  <si>
    <t>T - kus 45° /SDR 17/ d 110</t>
  </si>
  <si>
    <t>753-700-611</t>
  </si>
  <si>
    <t>d63</t>
  </si>
  <si>
    <t>753-700-612</t>
  </si>
  <si>
    <t>d75</t>
  </si>
  <si>
    <t>753-700-613</t>
  </si>
  <si>
    <t>d90</t>
  </si>
  <si>
    <t>753-700-614</t>
  </si>
  <si>
    <t>d110</t>
  </si>
  <si>
    <t>753-700-615</t>
  </si>
  <si>
    <t>d125</t>
  </si>
  <si>
    <t>753-700-616</t>
  </si>
  <si>
    <t>d140</t>
  </si>
  <si>
    <t>753-700-617</t>
  </si>
  <si>
    <t>d160</t>
  </si>
  <si>
    <t>753-700-618</t>
  </si>
  <si>
    <t>d180</t>
  </si>
  <si>
    <t>753-700-619</t>
  </si>
  <si>
    <t>d200</t>
  </si>
  <si>
    <t>753-700-620</t>
  </si>
  <si>
    <t>d225</t>
  </si>
  <si>
    <t>753-700-621</t>
  </si>
  <si>
    <t>d250</t>
  </si>
  <si>
    <t>753-700-622</t>
  </si>
  <si>
    <t>d280</t>
  </si>
  <si>
    <t>753-700-623</t>
  </si>
  <si>
    <t>d315</t>
  </si>
  <si>
    <t>753-700-624</t>
  </si>
  <si>
    <t>d355</t>
  </si>
  <si>
    <t>753-700-625</t>
  </si>
  <si>
    <t>d400</t>
  </si>
  <si>
    <t>753-700-626</t>
  </si>
  <si>
    <t>d450</t>
  </si>
  <si>
    <t>753-700-627</t>
  </si>
  <si>
    <t>d500</t>
  </si>
  <si>
    <t>753-800-006</t>
  </si>
  <si>
    <t>Lemový nákružek /SDR 11/ d 20</t>
  </si>
  <si>
    <t>753-800-007</t>
  </si>
  <si>
    <t>Lemový nákružek /SDR 11/ d 25</t>
  </si>
  <si>
    <t>753-800-008</t>
  </si>
  <si>
    <t>Lemový nákružek /SDR 11/ d 32</t>
  </si>
  <si>
    <t>753-800-009</t>
  </si>
  <si>
    <t>Lemový nákružek /SDR 11/ d 40</t>
  </si>
  <si>
    <t>753-800-010</t>
  </si>
  <si>
    <t>Lemový nákružek /SDR 11/ d 50</t>
  </si>
  <si>
    <t>753-800-011</t>
  </si>
  <si>
    <t>Lemový nákružek /SDR 11/ d 63</t>
  </si>
  <si>
    <t>753-800-012</t>
  </si>
  <si>
    <t>Lemový nákružek /SDR 11/ d 75</t>
  </si>
  <si>
    <t>753-800-013</t>
  </si>
  <si>
    <t>Lemový nákružek /SDR 11/ d 90</t>
  </si>
  <si>
    <t>753-800-014</t>
  </si>
  <si>
    <t>Lemový nákružek /SDR 11/ d 110</t>
  </si>
  <si>
    <t>753-800-015</t>
  </si>
  <si>
    <t>Lemový nákružek /SDR 11/ d 125</t>
  </si>
  <si>
    <t>753-800-016</t>
  </si>
  <si>
    <t>Lemový nákružek /SDR 11/ d 140</t>
  </si>
  <si>
    <t>753-800-017</t>
  </si>
  <si>
    <t>Lemový nákružek /SDR 11/ d 160</t>
  </si>
  <si>
    <t>753-800-018</t>
  </si>
  <si>
    <t>Lemový nákružek /SDR 11/ d 180</t>
  </si>
  <si>
    <t>753-800-019</t>
  </si>
  <si>
    <t>Lemový nákružek /SDR 11/ d 200</t>
  </si>
  <si>
    <t>753-800-020</t>
  </si>
  <si>
    <t>Lemový nákružek /SDR 11/ d 225</t>
  </si>
  <si>
    <t>753-800-021</t>
  </si>
  <si>
    <t>Lemový nákružek /SDR 11/ d 250</t>
  </si>
  <si>
    <t>753-800-022</t>
  </si>
  <si>
    <t>Lemový nákružek /SDR 11/ d 280</t>
  </si>
  <si>
    <t>753-800-023</t>
  </si>
  <si>
    <t>Lemový nákružek /SDR 11/ d 315</t>
  </si>
  <si>
    <t>Lemový nákružek /SDR 11/ d 355</t>
  </si>
  <si>
    <t>Lemový nákružek /SDR 11/ d 400</t>
  </si>
  <si>
    <t>Lemový nákružek /SDR 11/ d 450</t>
  </si>
  <si>
    <t>Lemový nákružek /SDR 11/ d 500</t>
  </si>
  <si>
    <t>Lemový nákružek /SDR 11/ d 560</t>
  </si>
  <si>
    <t>Lemový nákružek /SDR 11/ d 630</t>
  </si>
  <si>
    <t>753-800-030</t>
  </si>
  <si>
    <t>Lemový nákružek /SDR 11/ d 710</t>
  </si>
  <si>
    <t>753-800-033</t>
  </si>
  <si>
    <t>Lemový nákružek /SDR 11/ d 800</t>
  </si>
  <si>
    <t>753-800-086</t>
  </si>
  <si>
    <t>Lemový nákružek LS PE100 SDR17 d63, pro klapky bez úkosu</t>
  </si>
  <si>
    <t>SDR17</t>
  </si>
  <si>
    <t>753-800-087</t>
  </si>
  <si>
    <t>Lemový nákružek LS PE100 SDR17 d75, pro klapky bez úkosu</t>
  </si>
  <si>
    <t>753-800-088</t>
  </si>
  <si>
    <t>Lemový nákružek /SDR 17/ d 90</t>
  </si>
  <si>
    <t>753-800-089</t>
  </si>
  <si>
    <t>Lemový nákružek /SDR 17/ d 110</t>
  </si>
  <si>
    <t>753-800-090</t>
  </si>
  <si>
    <t>Lemový nákružek /SDR 17/ d 125</t>
  </si>
  <si>
    <t>753-800-091</t>
  </si>
  <si>
    <t>Lemový nákružek /SDR 17/ d 140</t>
  </si>
  <si>
    <t>753-800-092</t>
  </si>
  <si>
    <t>Lemový nákružek /SDR 17/ d 160</t>
  </si>
  <si>
    <t>753-800-093</t>
  </si>
  <si>
    <t>Lemový nákružek /SDR 17/ d 180</t>
  </si>
  <si>
    <t>753-800-094</t>
  </si>
  <si>
    <t>Lemový nákružek /SDR 17/ d 200</t>
  </si>
  <si>
    <t>753-800-095</t>
  </si>
  <si>
    <t>Lemový nákružek /SDR 17/ d 225</t>
  </si>
  <si>
    <t>753-800-096</t>
  </si>
  <si>
    <t>Lemový nákružek /SDR 17/ d 250</t>
  </si>
  <si>
    <t>753-800-097</t>
  </si>
  <si>
    <t>Lemový nákružek /SDR 17/ d 280</t>
  </si>
  <si>
    <t>753-800-098</t>
  </si>
  <si>
    <t>Lemový nákružek /SDR 17/ d 315</t>
  </si>
  <si>
    <t>Lemový nákružek /SDR 17/ d 355</t>
  </si>
  <si>
    <t>Lemový nákružek /SDR 17/ d 400</t>
  </si>
  <si>
    <t>Lemový nákružek /SDR 17/ d 450</t>
  </si>
  <si>
    <t>Lemový nákružek /SDR 17/ d 500</t>
  </si>
  <si>
    <t>Lemový nákružek /SDR 17/ d 560</t>
  </si>
  <si>
    <t>Lemový nákružek /SDR 17/ d 630</t>
  </si>
  <si>
    <t>753-800-105</t>
  </si>
  <si>
    <t>Lemový nákružek /SDR 17/ d 710</t>
  </si>
  <si>
    <t>753-800-106</t>
  </si>
  <si>
    <t>Lemový nákružek /SDR 17/ d 800</t>
  </si>
  <si>
    <t>753-800-107</t>
  </si>
  <si>
    <t>Lemový nákružek /SDR 17/ d 900</t>
  </si>
  <si>
    <t>753-800-108</t>
  </si>
  <si>
    <t>Lemový nákružek /SDR 17/ d 1000</t>
  </si>
  <si>
    <t>Litina /PN 16/</t>
  </si>
  <si>
    <t>d 140</t>
  </si>
  <si>
    <t>d 250</t>
  </si>
  <si>
    <t>d 315</t>
  </si>
  <si>
    <t>d 46 - 71 / DN 50</t>
  </si>
  <si>
    <t>d 69 - 90 / DN 65</t>
  </si>
  <si>
    <t>d 84 - 105 / DN 80</t>
  </si>
  <si>
    <t>d 104 - 132 / DN 100</t>
  </si>
  <si>
    <t>d 132 - 155 / DN 125</t>
  </si>
  <si>
    <t>d 154 - 192 / DN 150</t>
  </si>
  <si>
    <t>d 63 - 90 / DN 65</t>
  </si>
  <si>
    <t>d 192 - 232 / DN 200</t>
  </si>
  <si>
    <t>d 230 - 268 / DN 225</t>
  </si>
  <si>
    <t>d 267 - 310 / DN 250</t>
  </si>
  <si>
    <t>d 315 - 356 / DN 300</t>
  </si>
  <si>
    <t>d 352 - 393 / DN 350</t>
  </si>
  <si>
    <t>d 392 - 433 / DN 400</t>
  </si>
  <si>
    <t>709-305-610</t>
  </si>
  <si>
    <t>WAGA M/J 3007 Plus EPDM těs.- spojka   DN 50</t>
  </si>
  <si>
    <t>709-305-612</t>
  </si>
  <si>
    <t>WAGA M/J 3007 Plus EPDM těs.- spojka   DN 65</t>
  </si>
  <si>
    <t>709-305-614</t>
  </si>
  <si>
    <t>WAGA M/J 3007 Plus EPDM těs.- spojka   DN 80</t>
  </si>
  <si>
    <t>709-305-616</t>
  </si>
  <si>
    <t>pro firmu ……….</t>
  </si>
  <si>
    <t>158-050-498</t>
  </si>
  <si>
    <t>193-135-204</t>
  </si>
  <si>
    <t>790-109-850</t>
  </si>
  <si>
    <t>790-109-851</t>
  </si>
  <si>
    <t>790-109-861</t>
  </si>
  <si>
    <t>790-156-012</t>
  </si>
  <si>
    <t>790-156-013</t>
  </si>
  <si>
    <t>799-198-097A</t>
  </si>
  <si>
    <t>799-198-098A</t>
  </si>
  <si>
    <t>OPPT 315 TKA</t>
  </si>
  <si>
    <t>745-113-001E</t>
  </si>
  <si>
    <t>745-113-003E</t>
  </si>
  <si>
    <t>745-113-004E</t>
  </si>
  <si>
    <t>745-113-006E</t>
  </si>
  <si>
    <t>745-113-008E</t>
  </si>
  <si>
    <t>745-113-009E</t>
  </si>
  <si>
    <t>745-113-011E</t>
  </si>
  <si>
    <t>745-113-014E</t>
  </si>
  <si>
    <t>745-113-017E</t>
  </si>
  <si>
    <t>745-113-020E</t>
  </si>
  <si>
    <t>745-113-024E</t>
  </si>
  <si>
    <t>745-113-025E</t>
  </si>
  <si>
    <t>745-113-029E</t>
  </si>
  <si>
    <t>745-113-030E</t>
  </si>
  <si>
    <t>745-113-150E</t>
  </si>
  <si>
    <t>745-113-151E</t>
  </si>
  <si>
    <t>745-113-152E</t>
  </si>
  <si>
    <t>745-113-153E</t>
  </si>
  <si>
    <t>745-113-156E</t>
  </si>
  <si>
    <t>745-113-157E</t>
  </si>
  <si>
    <t>745-113-158E</t>
  </si>
  <si>
    <t>EPDM /PN 10/</t>
  </si>
  <si>
    <t>Profilované gumokovové těsnění EPDM d 32-DN 25 PN 16</t>
  </si>
  <si>
    <t>Profilované gumokovové těsnění EPDM d 40-DN 32 PN 16</t>
  </si>
  <si>
    <t>Profilované gumokovové těsnění EPDM d 50-DN 40 PN 16</t>
  </si>
  <si>
    <t>Profilované gumokovové těsnění EPDM d 63-DN 50 PN 16</t>
  </si>
  <si>
    <t>Profilované gumokovové těsnění EPDM d 75-DN 65 PN 16</t>
  </si>
  <si>
    <t>Profilované gumokovové těsnění EPDM d 90-DN 80 PN 16</t>
  </si>
  <si>
    <t>Profilované gumokovové těsnění EPDM d 110/125-DN 100 PN 16</t>
  </si>
  <si>
    <t>Profilované gumokovové těsnění EPDM d 140-DN 125 PN 16</t>
  </si>
  <si>
    <t>Profilované gumokovové těsnění EPDM d 160/180-DN 150 PN 16</t>
  </si>
  <si>
    <t>Profilované gumokovové těsnění EPDM d 200/225-DN 200 PN 16</t>
  </si>
  <si>
    <t>Profilované gumokovové těsnění EPDM d 250/280-DN 250 PN 10</t>
  </si>
  <si>
    <t>Profilované gumokovové těsnění EPDM d 315-DN 300 PN 10</t>
  </si>
  <si>
    <t>Profilované gumokovové těsnění EPDM d 355-DN 350 PN 10</t>
  </si>
  <si>
    <t>Profilované gumokovové těsnění EPDM d 400-DN 400 PN 10</t>
  </si>
  <si>
    <t>Profilované gumokovové těsnění EPDM d 500-DN 500 PN 10</t>
  </si>
  <si>
    <t>Profilované gumokovové těsnění EPDM d 560-630/DN 600 PN 10</t>
  </si>
  <si>
    <t>Profilované gumokovové těsnění EPDM d 250/280-DN 250 PN 16</t>
  </si>
  <si>
    <t>Profilované gumokovové těsnění EPDM d 315-DN 300 PN 16</t>
  </si>
  <si>
    <t>Profilované gumokovové těsnění EPDM d 355-DN 350 PN 16</t>
  </si>
  <si>
    <t>Profilované gumokovové těsnění EPDM d 400-DN 400 PN 16</t>
  </si>
  <si>
    <t>Profilované gumokovové těsnění EPDM d 500-DN 500 PN 16</t>
  </si>
  <si>
    <t>d 450/90</t>
  </si>
  <si>
    <t>d 450/110</t>
  </si>
  <si>
    <t>d 450/125</t>
  </si>
  <si>
    <t xml:space="preserve">d 63-1/2" </t>
  </si>
  <si>
    <t>d 62-32</t>
  </si>
  <si>
    <t>d 450/DN 450</t>
  </si>
  <si>
    <t>PP/OCEL</t>
  </si>
  <si>
    <t>RD 0,75 - 1,10 m</t>
  </si>
  <si>
    <t>RD 1,10 - 1,80 m</t>
  </si>
  <si>
    <t>Otočná příruba d 20 PP/ocel</t>
  </si>
  <si>
    <t>Otočná příruba d 25 PP/ocel</t>
  </si>
  <si>
    <t>Otočná příruba d 32 PP/ocel</t>
  </si>
  <si>
    <t>Otočná příruba d 40 PP/ocel</t>
  </si>
  <si>
    <t>Otočná příruba d 50 PP/ocel</t>
  </si>
  <si>
    <t>Otočná příruba d 63 PP/ocel</t>
  </si>
  <si>
    <t>Otočná příruba d 75 PP/ocel</t>
  </si>
  <si>
    <t>Otočná příruba d 90 PP/ocel</t>
  </si>
  <si>
    <t>Otočná příruba d 110 PP/ocel</t>
  </si>
  <si>
    <t>Otočná příruba d 125 PP/ocel</t>
  </si>
  <si>
    <t>Otočná příruba d 140 PP/ocel</t>
  </si>
  <si>
    <t>Otočná příruba d 160 PP/ocel</t>
  </si>
  <si>
    <t>Otočná příruba d 180 PP/ocel</t>
  </si>
  <si>
    <t>Zaslepovací příruba set PE d63</t>
  </si>
  <si>
    <t>Zaslepovací příruba set PE d 75</t>
  </si>
  <si>
    <t>Zaslepovací příruba set PE d 90</t>
  </si>
  <si>
    <t>Zaslepovací příruba set PE d 110</t>
  </si>
  <si>
    <t>Zaslepovací příruba set PE d 125</t>
  </si>
  <si>
    <t>Zaslepovací příruba set PE d 140</t>
  </si>
  <si>
    <t>Zaslepovací příruba set PE d 160</t>
  </si>
  <si>
    <t>Zaslepovací příruba set PE d 180</t>
  </si>
  <si>
    <t>Zaslepovací příruba set PE d 200</t>
  </si>
  <si>
    <t>Zaslepovací příruba set PE d 225</t>
  </si>
  <si>
    <t>Zaslepovací příruba set PE d 250</t>
  </si>
  <si>
    <t>Zaslepovací příruba set PE d 280</t>
  </si>
  <si>
    <t>Zaslepovací příruba set PE d 315</t>
  </si>
  <si>
    <t>Zaslepovací příruba set PE d 355</t>
  </si>
  <si>
    <t>Zaslepovací příruba set PE d 400</t>
  </si>
  <si>
    <t>Zaslepovací příruba set PE d 450</t>
  </si>
  <si>
    <t>Zaslepovací příruba set PE d 500</t>
  </si>
  <si>
    <t>Zaslepovací příruba set PE d 560</t>
  </si>
  <si>
    <t>Zaslepovací příruba set PE d 630</t>
  </si>
  <si>
    <t xml:space="preserve">Obj. č. </t>
  </si>
  <si>
    <t>MSA 4.0 elektrosvař. řídící jednotka se scannerem 2D</t>
  </si>
  <si>
    <t>MSA 4.1 elektrosvař. řídící jednotka se scannerem 2D</t>
  </si>
  <si>
    <t>70075050</t>
  </si>
  <si>
    <t>70075065</t>
  </si>
  <si>
    <t>70090080</t>
  </si>
  <si>
    <t>70110100</t>
  </si>
  <si>
    <t>70125100</t>
  </si>
  <si>
    <t>80075065</t>
  </si>
  <si>
    <t>80090080</t>
  </si>
  <si>
    <t>80110100</t>
  </si>
  <si>
    <t>80125100</t>
  </si>
  <si>
    <t>709-355-672</t>
  </si>
  <si>
    <t>753-800-228</t>
  </si>
  <si>
    <t>753-800-229</t>
  </si>
  <si>
    <t>753-800-303</t>
  </si>
  <si>
    <t>753-800-304</t>
  </si>
  <si>
    <t>790-160-042</t>
  </si>
  <si>
    <t>799-350-340</t>
  </si>
  <si>
    <t>Elektrotvarovka sedlová - topload, vývod 160 - 225 mm (s víčkem pro tlak.zkoušku před navrtáním)</t>
  </si>
  <si>
    <t>Tvarovky WAGA s NBR těsněním na poptávku</t>
  </si>
  <si>
    <t>Přítlačné zařízení Saturn TL 315/500 d450-d2000</t>
  </si>
  <si>
    <t>753-200-128</t>
  </si>
  <si>
    <t>WAGA M/J 3207 Plus EPDM těs. - víčko  DN 225</t>
  </si>
  <si>
    <t>Montážní klíč iJOINT (plastový) d 16-32</t>
  </si>
  <si>
    <t>Montážní klíč iJOINT (plastový) d 40 - 63</t>
  </si>
  <si>
    <t>Plastový klíč pro iJOINT</t>
  </si>
  <si>
    <t>d 16-32</t>
  </si>
  <si>
    <t>d 40-63</t>
  </si>
  <si>
    <t>Vložka k přechodce PE - mosaz, vnitřní závit d 75-2 1/2"</t>
  </si>
  <si>
    <t>PE 100 /SDR 11/mosaz</t>
  </si>
  <si>
    <t>Vložka k přechodce PE - mosaz, vnitřní závit d 90-3"</t>
  </si>
  <si>
    <t>Vložka k přechodce PE - mosaz, vnitřní závit d 110-4"</t>
  </si>
  <si>
    <t>Vložka k přechodce PE - mosaz, vnitřní závit d 125-4"</t>
  </si>
  <si>
    <t>Vložka k přechodce PE - mosaz, vnější závit d 75-2"</t>
  </si>
  <si>
    <t>Vložka k přechodce PE - mosaz, vnější závit d 75-2 1/2"</t>
  </si>
  <si>
    <t>Vložka k přechodce PE - mosaz, vnější závit d 90-3"</t>
  </si>
  <si>
    <t>Vložka k přechodce PE - mosaz, vnější závit d 110-4"</t>
  </si>
  <si>
    <t>Vložka k přechodce PE - mosaz, vnější závit d 125-4"</t>
  </si>
  <si>
    <t>d 800/ DN 800</t>
  </si>
  <si>
    <t>753-211-025</t>
  </si>
  <si>
    <t>753-211-026</t>
  </si>
  <si>
    <t>753-211-027</t>
  </si>
  <si>
    <t>790-128-042</t>
  </si>
  <si>
    <t>753-200-129</t>
  </si>
  <si>
    <t>NOVÉ POLOŽKY OZNAČENY ŽLUTĚ</t>
  </si>
  <si>
    <t>(nové položky nebo nový kód produktu)</t>
  </si>
  <si>
    <t>Platnost od:</t>
  </si>
  <si>
    <t>709-305-680</t>
  </si>
  <si>
    <t>WAGA M/J 3007 Plus EPDM těs.- spojka   DN 625</t>
  </si>
  <si>
    <t>d 630 - 662 / DN 625</t>
  </si>
  <si>
    <t>709-305-681</t>
  </si>
  <si>
    <t>WAGA M/J 3007 Plus EPDM těs.- spojka   DN 675</t>
  </si>
  <si>
    <t>d 665 - 697 / DN 675</t>
  </si>
  <si>
    <t>709-305-682</t>
  </si>
  <si>
    <t>WAGA M/J 3007 Plus EPDM těs.- spojka   DN 700</t>
  </si>
  <si>
    <t>d 709 - 741 / DN 700</t>
  </si>
  <si>
    <t>709-305-683</t>
  </si>
  <si>
    <t>WAGA M/J 3007 Plus EPDM těs.- spojka   DN 800</t>
  </si>
  <si>
    <t>d 799 - 831 / DN 800</t>
  </si>
  <si>
    <t>709-305-684</t>
  </si>
  <si>
    <t>WAGA M/J 3007 Plus EPDM těs.- spojka   DN 825</t>
  </si>
  <si>
    <t>d 837 - 869 / DN 825</t>
  </si>
  <si>
    <t>709-355-682</t>
  </si>
  <si>
    <t>WAGA M/J 3057 Plus EPDM těs.- spojka s přírubou   DN 700/PN 16/PN 10</t>
  </si>
  <si>
    <t>Litina /PN 10/PN16/</t>
  </si>
  <si>
    <t>709-355-683</t>
  </si>
  <si>
    <t>WAGA M/J 3057 Plus EPDM těs.- spojka s přírubou   DN 800/PN 16/PN 10</t>
  </si>
  <si>
    <t>709-405-698</t>
  </si>
  <si>
    <t>WAGA M/J 3107 Plus EPDM těs.- spojka redukovaná  DN 625 x 600</t>
  </si>
  <si>
    <t>d 630-662 x 605-637 / DN 625x600</t>
  </si>
  <si>
    <t>709-405-699</t>
  </si>
  <si>
    <t>WAGA M/J 3107 Plus EPDM těs.- spojka redukovaná  DN 675 x 600</t>
  </si>
  <si>
    <t>d 665-697 x 605-637 / DN 675x600</t>
  </si>
  <si>
    <t>709-405-700</t>
  </si>
  <si>
    <t>WAGA M/J 3107 Plus EPDM těs.- spojka redukovaná  DN 700 x 600</t>
  </si>
  <si>
    <t>d 709-741 x 605-637 / DN 700x600</t>
  </si>
  <si>
    <t>709-455-695</t>
  </si>
  <si>
    <t>WAGA M/J 3157 Plus EPDM těs.- spojka red. s přírubou DN 625 x 600/PN 16/PN 10</t>
  </si>
  <si>
    <t>d 630 - 662 / DN 600</t>
  </si>
  <si>
    <t>709-455-696</t>
  </si>
  <si>
    <t>WAGA M/J 3157 Plus EPDM těs.- spojka red. s přírubou DN 675 x 600/PN 16/PN 10</t>
  </si>
  <si>
    <t>d 665 - 697 / DN 600</t>
  </si>
  <si>
    <t>709-455-697</t>
  </si>
  <si>
    <t>WAGA M/J 3157 Plus EPDM těs.- spojka red. s přírubou DN 825 x 800/PN 16/PN 10</t>
  </si>
  <si>
    <t>d 837 - 869 / DN 800</t>
  </si>
  <si>
    <t>709-597-690</t>
  </si>
  <si>
    <t>WAGA M/J těs. kroužek Uni/Fiks s Uni/Fiksers EPDM těs. DN 625</t>
  </si>
  <si>
    <t>709-597-691</t>
  </si>
  <si>
    <t>WAGA M/J těs. kroužek Uni/Fiks s Uni/Fiksers EPDM těs. DN 675</t>
  </si>
  <si>
    <t>709-597-692</t>
  </si>
  <si>
    <t>WAGA M/J těs. kroužek Uni/Fiks s Uni/Fiksers EPDM těs. DN 700</t>
  </si>
  <si>
    <t>709-597-693</t>
  </si>
  <si>
    <t>WAGA M/J těs. kroužek Uni/Fiks s Uni/Fiksers EPDM těs. DN 800</t>
  </si>
  <si>
    <t>709-597-694</t>
  </si>
  <si>
    <t>WAGA M/J těs. kroužek Uni/Fiks s Uni/Fiksers EPDM těs. DN 825</t>
  </si>
  <si>
    <t>709-597-295</t>
  </si>
  <si>
    <t>WAGA M/J fixační vložky Uni/Fikser sada DN 625</t>
  </si>
  <si>
    <t>709-597-296</t>
  </si>
  <si>
    <t>WAGA M/J fixační vložky Uni/Fikser sada DN 675</t>
  </si>
  <si>
    <t>709-597-297</t>
  </si>
  <si>
    <t>WAGA M/J fixační vložky Uni/Fikser sada DN 700</t>
  </si>
  <si>
    <t>709-597-298</t>
  </si>
  <si>
    <t>WAGA M/J fixační vložky Uni/Fikser sada DN 800</t>
  </si>
  <si>
    <t>709-597-299</t>
  </si>
  <si>
    <t>WAGA M/J fixační vložky Uni/Fikser sada DN 825</t>
  </si>
  <si>
    <t>Plovoucí poklopy RENKO - VODA</t>
  </si>
  <si>
    <t>ZA3210</t>
  </si>
  <si>
    <t>Plovoucí poklop REN, VODA, čtvercový, litinový, barva víčka modrá</t>
  </si>
  <si>
    <t>ZA3230</t>
  </si>
  <si>
    <t>Plovoucí poklop REN PLUS, VODA, čtvercový, litinový, barva víčka modrá, s řetízkem</t>
  </si>
  <si>
    <t>ZA3200</t>
  </si>
  <si>
    <t>Plovoucí poklop REN, VODA, kruhový, litinový, barva víčka modrá</t>
  </si>
  <si>
    <t>ZA3220</t>
  </si>
  <si>
    <t>Plovoucí poklop REN PLUS, VODA, kruhový, litinový, barva víčka modrá, s řetízkem</t>
  </si>
  <si>
    <t>Šoupátkové poklopy RENKO - VODA</t>
  </si>
  <si>
    <t>ZA3100</t>
  </si>
  <si>
    <t>Šoupátkový poklop RENKO, VODA, litinový, barva víčka černá</t>
  </si>
  <si>
    <t>ZA3480</t>
  </si>
  <si>
    <t>Šoupátkový poklop PLASTUS HECKL, VODA, plastový, barva víčka modrá</t>
  </si>
  <si>
    <t>ZA3660</t>
  </si>
  <si>
    <t>Šoupátkový poklop LENTUS HECKL, VODA, plastový, barva víčka černá</t>
  </si>
  <si>
    <t>ZA3490</t>
  </si>
  <si>
    <t>Šoupátkový SAMONIVELAČNÍ poklop KOMPAKTUS HECKL, VODA, plastový, barva víčka modrá</t>
  </si>
  <si>
    <t>Ventilové poklopy RENKO - VODA</t>
  </si>
  <si>
    <t>ZC3120</t>
  </si>
  <si>
    <t>Ventilový poklop RENKO, VODA, kruhový, litinový, barva víčka černá</t>
  </si>
  <si>
    <t>ZC3480</t>
  </si>
  <si>
    <t>Ventilový poklop PLASTUS HECKL, VODA, kruhový, plastový, barva víčka modrá</t>
  </si>
  <si>
    <t>ZC3540</t>
  </si>
  <si>
    <t>Ventilový poklop LENTUS HECKL, VODA, kruhový, plastový, barva víčka černá</t>
  </si>
  <si>
    <t>Plovoucí poklopy RENKO - PLYN</t>
  </si>
  <si>
    <t>ZL3130</t>
  </si>
  <si>
    <t>Plovoucí poklop REN, PLYN, čtvercový, litinový, barva víčka černá</t>
  </si>
  <si>
    <t>ZL3170</t>
  </si>
  <si>
    <t>Plovoucí poklop REN PLUS, PLYN, čtvercový, litinový, barva víčka černá, s řetízkem</t>
  </si>
  <si>
    <t>ZL3150</t>
  </si>
  <si>
    <t>Plovoucí poklop REN, PLYN, kruhový, litinový, barva víčka černá</t>
  </si>
  <si>
    <t>ZL3190</t>
  </si>
  <si>
    <t>Plovoucí poklop REN PLUS, PLYN, kruhový, litinový, barva víčka černá, s řetízkem</t>
  </si>
  <si>
    <t>Šoupátkové poklopy RENKO - PLYN</t>
  </si>
  <si>
    <t>ZL3100</t>
  </si>
  <si>
    <t>Šoupátkový poklop RENKO, PLYN, litinový, barva víčka černá</t>
  </si>
  <si>
    <t>ZL3290</t>
  </si>
  <si>
    <t>Šoupátkový poklop PLASTUS HECKL, PLYN, plastový, barva víčka černá</t>
  </si>
  <si>
    <t>Ventilové poklopy RENKO - PLYN</t>
  </si>
  <si>
    <t>ZL3120</t>
  </si>
  <si>
    <t>Ventilový poklop RENKO, PLYN, kruhový, litinový, barva víčka černá</t>
  </si>
  <si>
    <t>ZL3300</t>
  </si>
  <si>
    <t>Ventilový poklop PLASTUS HECKL, PLYN, kruhový, plastový, barva víčka černá</t>
  </si>
  <si>
    <t>ZC3490</t>
  </si>
  <si>
    <t>Ventilový SAMONIVELAČNÍ poklop KOMPAKTUS HECKL, VODA, plastový, barva víčka modrá</t>
  </si>
  <si>
    <t>Podkladové desky</t>
  </si>
  <si>
    <t>ZAC150</t>
  </si>
  <si>
    <t>Podkladová deska VARIO 15</t>
  </si>
  <si>
    <t>ZC290</t>
  </si>
  <si>
    <t>Podkladová deska univerzální P30 - litinová</t>
  </si>
  <si>
    <t>21-0007-021</t>
  </si>
  <si>
    <t>790-060-112</t>
  </si>
  <si>
    <t>910011</t>
  </si>
  <si>
    <t>910012</t>
  </si>
  <si>
    <t>910020</t>
  </si>
  <si>
    <t>910024</t>
  </si>
  <si>
    <t>910079</t>
  </si>
  <si>
    <t>910083</t>
  </si>
  <si>
    <t>910084</t>
  </si>
  <si>
    <t>910085</t>
  </si>
  <si>
    <t>Elektrotvarovka sedlová základní</t>
  </si>
  <si>
    <t>Elektrotvarovka sedlová opravárenská</t>
  </si>
  <si>
    <t>ELEKTROTVAROVKY</t>
  </si>
  <si>
    <t>Elektrospojky</t>
  </si>
  <si>
    <t>Elektro T-kusy</t>
  </si>
  <si>
    <t>WAGA M/J 3007 Plus EPDM těs.- spojka   DN 625 - NOVINKA</t>
  </si>
  <si>
    <t>WAGA M/J 3007 Plus EPDM těs.- spojka   DN 675 - NOVINKA</t>
  </si>
  <si>
    <t>WAGA M/J 3007 Plus EPDM těs.- spojka   DN 700 - NOVINKA</t>
  </si>
  <si>
    <t>WAGA M/J 3007 Plus EPDM těs.- spojka   DN 800 - NOVINKA</t>
  </si>
  <si>
    <t>WAGA M/J 3007 Plus EPDM těs.- spojka   DN 825 - NOVINKA</t>
  </si>
  <si>
    <t>WAGA M/J 3057 Plus EPDM těs.- spojka s přírubou   DN 700/PN 16/PN 10 - NOVINKA</t>
  </si>
  <si>
    <t>WAGA M/J 3057 Plus EPDM těs.- spojka s přírubou   DN 800/PN 16/PN 10 - NOVINKA</t>
  </si>
  <si>
    <t>WAGA M/J 3107 Plus EPDM těs.- spojka redukovaná  DN 625 x 600 - NOVINKA</t>
  </si>
  <si>
    <t>WAGA M/J 3107 Plus EPDM těs.- spojka redukovaná  DN 675 x 600 - NOVINKA</t>
  </si>
  <si>
    <t>WAGA M/J 3107 Plus EPDM těs.- spojka redukovaná  DN 700 x 600 - NOVINKA</t>
  </si>
  <si>
    <t>WAGA M/J 3157 Plus EPDM těs.- spojka red. s přírubou DN 450 x 400/PN 16/PN 10</t>
  </si>
  <si>
    <t>WAGA M/J 3157 Plus EPDM těs.- spojka red. s přírubou DN 475 x 400/PN 16/PN 10</t>
  </si>
  <si>
    <t>WAGA M/J 3157 Plus EPDM těs.- spojka red. s přírubou DN 550 x 500/PN 16/PN 10</t>
  </si>
  <si>
    <t>WAGA M/J 3157 Plus EPDM těs.- spojka red. s přírubou DN 625 x 600/PN 16/PN 10 - NOVINKA</t>
  </si>
  <si>
    <t>WAGA M/J 3157 Plus EPDM těs.- spojka red. s přírubou DN 675 x 600/PN 16/PN 10 - NOVINKA</t>
  </si>
  <si>
    <t>WAGA M/J 3157 Plus EPDM těs.- spojka red. s přírubou DN 825 x 800/PN 16/PN 10 - NOVINKA</t>
  </si>
  <si>
    <t>WAGA M/J těs. kroužek Uni/Fiks s Uni/Fiksers EPDM těs. DN 625 - NOVINKA</t>
  </si>
  <si>
    <t>WAGA M/J těs. kroužek Uni/Fiks s Uni/Fiksers EPDM těs. DN 675 - NOVINKA</t>
  </si>
  <si>
    <t>WAGA M/J těs. kroužek Uni/Fiks s Uni/Fiksers EPDM těs. DN 700 - NOVINKA</t>
  </si>
  <si>
    <t>WAGA M/J těs. kroužek Uni/Fiks s Uni/Fiksers EPDM těs. DN 800 - NOVINKA</t>
  </si>
  <si>
    <t>WAGA M/J těs. kroužek Uni/Fiks s Uni/Fiksers EPDM těs. DN 825 - NOVINKA</t>
  </si>
  <si>
    <t>WAGA M/J fixační vložky Uni/Fikser sada DN 625 - NOVINKA</t>
  </si>
  <si>
    <t>WAGA M/J fixační vložky Uni/Fikser sada DN 675 - NOVINKA</t>
  </si>
  <si>
    <t>WAGA M/J fixační vložky Uni/Fikser sada DN 700 - NOVINKA</t>
  </si>
  <si>
    <t>WAGA M/J fixační vložky Uni/Fikser sada DN 800 - NOVINKA</t>
  </si>
  <si>
    <t>WAGA M/J fixační vložky Uni/Fikser sada DN 825 - NOVINKA</t>
  </si>
  <si>
    <t>700-618-963</t>
  </si>
  <si>
    <t>WAGA M/J 3000 set šroubů A4 DN 625 / DN 675 - NOVINKA</t>
  </si>
  <si>
    <t>700-618-964</t>
  </si>
  <si>
    <t>WAGA M/J 3000 set šroubů A4 DN 700 - NOVINKA</t>
  </si>
  <si>
    <t>700-618-965</t>
  </si>
  <si>
    <t>WAGA M/J 3000 set šroubů A4 DN 800 / DN 825 - NOVINKA</t>
  </si>
  <si>
    <t>DN 625/DN 675 / M20</t>
  </si>
  <si>
    <t>DN 700 / M20</t>
  </si>
  <si>
    <t>DN 800/DN 825 / M20</t>
  </si>
  <si>
    <t>MSA 125 elektrosvař. řídící jednotka se scannerem</t>
  </si>
  <si>
    <t>d 20 - 160 mm</t>
  </si>
  <si>
    <t>Řezák plast. trubek pro d 63 až 200</t>
  </si>
  <si>
    <t>pro d 63 až 200</t>
  </si>
  <si>
    <t>pro s = max 30</t>
  </si>
  <si>
    <t>Řezák plast. trubek pro d 90 až 315</t>
  </si>
  <si>
    <t>pro d 90 až 315</t>
  </si>
  <si>
    <t>Náhradní nůž pro PE/PP do řezáku 790-109-850/790-109-851</t>
  </si>
  <si>
    <t>pro d 63 až 315</t>
  </si>
  <si>
    <t>Stlačovací přípravek L1pro d 25 až 63</t>
  </si>
  <si>
    <t>pro d 25 až 63</t>
  </si>
  <si>
    <t>Stlačovací přípravek L1X pro d 25 až 90</t>
  </si>
  <si>
    <t>pro d 25 až 90</t>
  </si>
  <si>
    <t>PE 100,PE 81</t>
  </si>
  <si>
    <t>Stlačovací hydraulický přípravek L4 pro d 50 až 110</t>
  </si>
  <si>
    <t>Stlačovací hydraulický přípravek L2 pro d 90 až 160</t>
  </si>
  <si>
    <t>pro d 90 až 160</t>
  </si>
  <si>
    <t>PE 100,PE 82</t>
  </si>
  <si>
    <t>Rovnací přípravek na vinuté PE potrubí</t>
  </si>
  <si>
    <t>Rovnací přípravek na vinuté PE potrubí d 25</t>
  </si>
  <si>
    <t>pro d 25</t>
  </si>
  <si>
    <t>Rovnací přípravek na vinuté PE potrubí d 32</t>
  </si>
  <si>
    <t>pro d 32</t>
  </si>
  <si>
    <t>Rovnací přípravek na vinuté PE potrubí d 40</t>
  </si>
  <si>
    <t>pro d 40</t>
  </si>
  <si>
    <t>Rovnací přípravek na vinuté PE potrubí d 63 až 110 - hydraulický</t>
  </si>
  <si>
    <t>pro d 63 až 110</t>
  </si>
  <si>
    <t>Rozsah svařování</t>
  </si>
  <si>
    <t>d 20 - 1200 mm</t>
  </si>
  <si>
    <t>d 20 - 1400 mm</t>
  </si>
  <si>
    <t>d 25 - 315</t>
  </si>
  <si>
    <t>MSA 315 elektrosvař. řídící jednotka se scannerem</t>
  </si>
  <si>
    <t>d 20 - 315 mm</t>
  </si>
  <si>
    <t>193-137-037</t>
  </si>
  <si>
    <t>193-137-047</t>
  </si>
  <si>
    <t>193-137-057</t>
  </si>
  <si>
    <t>193-137-067</t>
  </si>
  <si>
    <t>193-137-077</t>
  </si>
  <si>
    <t>193-137-087</t>
  </si>
  <si>
    <t>193-137-097</t>
  </si>
  <si>
    <t>193-137-107</t>
  </si>
  <si>
    <t>193-137-117</t>
  </si>
  <si>
    <t>193-137-127</t>
  </si>
  <si>
    <t>193-137-137</t>
  </si>
  <si>
    <t>193-137-147</t>
  </si>
  <si>
    <t>193-137-157</t>
  </si>
  <si>
    <t>193-137-177</t>
  </si>
  <si>
    <t>753-200-028</t>
  </si>
  <si>
    <t>753-200-029</t>
  </si>
  <si>
    <t>753-200-150</t>
  </si>
  <si>
    <t>753-200-152</t>
  </si>
  <si>
    <t>753-200-153</t>
  </si>
  <si>
    <t>753-200-880</t>
  </si>
  <si>
    <t>753-200-881</t>
  </si>
  <si>
    <t>753-200-882</t>
  </si>
  <si>
    <t>753-201-152</t>
  </si>
  <si>
    <t>753-201-153</t>
  </si>
  <si>
    <t>753-201-880</t>
  </si>
  <si>
    <t>753-201-881</t>
  </si>
  <si>
    <t>753-201-882</t>
  </si>
  <si>
    <t>753-201-883</t>
  </si>
  <si>
    <t>Elektrotvarovka sedlová zákl. d 110-63</t>
  </si>
  <si>
    <t>Elektrotvarovka sedlová zákl. d 160-63</t>
  </si>
  <si>
    <t>T-kus 90°, red. /SDR 17/ d 180-110</t>
  </si>
  <si>
    <t>T-kus 90°, red. /SDR 17/ d 315-200</t>
  </si>
  <si>
    <t>T-kus 90°, red. /SDR 11/ d 315-200</t>
  </si>
  <si>
    <t>Oblouk 90° /SDR 17/ d 710</t>
  </si>
  <si>
    <t>Oblouk 90° /SDR 17/ d 800</t>
  </si>
  <si>
    <t>Elektrovíčka</t>
  </si>
  <si>
    <t>TVAROVKY NA TUPO</t>
  </si>
  <si>
    <t>WAGA TVAROVKY</t>
  </si>
  <si>
    <t>Zemní soupravy, podkladové desky</t>
  </si>
  <si>
    <t>MECHANICKÉ TVAROVKY iJOINT</t>
  </si>
  <si>
    <t>79060112</t>
  </si>
  <si>
    <t>Těsnící vlákno UNI-LOCK 80m</t>
  </si>
  <si>
    <t>Otočné příruby</t>
  </si>
  <si>
    <t>Klíč pro iJOINT - kovový nebo plastový</t>
  </si>
  <si>
    <t>ZEMNÍ PŘECHODKY</t>
  </si>
  <si>
    <t>OSTATNÍ</t>
  </si>
  <si>
    <t>NÁŘADÍ, SVÁŘEČKY</t>
  </si>
  <si>
    <t>Nadpisy kapitol obsahují hypertextový odkaz - stačí kliknout na obrázek nebo název</t>
  </si>
  <si>
    <t>Koleno 90° PE 100 SDR 11/17</t>
  </si>
  <si>
    <t>M/J 3007 Plus, spojka přímá, jištěná v tahu</t>
  </si>
  <si>
    <t>Elektrokolena 90°, 45°</t>
  </si>
  <si>
    <t>Koleno 45° PE 100 SDR 11/17</t>
  </si>
  <si>
    <t>M/J 3057 Plus, spojka s přírubou, jištěná v tahu</t>
  </si>
  <si>
    <t>Koleno 30° PE 100 SDR 11/17</t>
  </si>
  <si>
    <t>M/J 3107 Plus, spojka redukovaná, jištěná v tahu</t>
  </si>
  <si>
    <t>Koleno 15° PE 100 SDR 11/17</t>
  </si>
  <si>
    <t>M/J 3157 Plus, spojka redukovaná s přírubou,  jištěná v tahu</t>
  </si>
  <si>
    <t>Oblouk 90° PE 100 SDR 11/17</t>
  </si>
  <si>
    <t>M/J 3207 Plus, víčko,  jištěné v tahu</t>
  </si>
  <si>
    <t>Elektrotvarovka sedlová - vývod d 63</t>
  </si>
  <si>
    <t>Oblouk 60° PE 100 SDR 11/17</t>
  </si>
  <si>
    <t>M/J 3207 Plus, víčko se závitem,  jištěné v tahu</t>
  </si>
  <si>
    <t>Elektrotvarovky sedlové - vývod d 90/110/125</t>
  </si>
  <si>
    <t>Oblouk 45° PE 100 SDR 11/17</t>
  </si>
  <si>
    <t>Elektrotvarovky sedlové - vývod d 160/225 mm</t>
  </si>
  <si>
    <t>Oblouk 30° PE 100 SDR 11/17</t>
  </si>
  <si>
    <t>Elektrotvarovky sedlové - balonovací/opravárenské</t>
  </si>
  <si>
    <t>Oblouk 22° PE 100 SDR 11/17</t>
  </si>
  <si>
    <t>Vložky k přechodce PE - mosaz - závit vnitřní/vnější/převlečná matka</t>
  </si>
  <si>
    <t>Oblouk 11° PE 100 SDR 11/17</t>
  </si>
  <si>
    <t>Navrt. T-kus odbočkový - PLYN</t>
  </si>
  <si>
    <t>T-kus 90° PE 100 SDR 11/17</t>
  </si>
  <si>
    <t>Navrt. T-kus odb. s uzav. ventilem - VODA</t>
  </si>
  <si>
    <t>T-kus 90° redukovaný PE 100 SDR 11/17</t>
  </si>
  <si>
    <t>Uzavírací kohouty - PLYN</t>
  </si>
  <si>
    <t>T-kus 45° PE 100 SDR 11/17</t>
  </si>
  <si>
    <t>Redukce PE 100 SDR 11/17</t>
  </si>
  <si>
    <t>Poklopy</t>
  </si>
  <si>
    <t>Víčko PE 100 SDR 11/17</t>
  </si>
  <si>
    <t>Lemový nákružek PE 100 SDR 11/17</t>
  </si>
  <si>
    <t>Ostatní doplňky (TANGIT, tužka, těsnící materiály)</t>
  </si>
  <si>
    <t>Redukce v krátkém provedení (pouze pro svařování natupo) na poptávku</t>
  </si>
  <si>
    <t>Lemové nákružky v krátkém provedení (pouze pro svařování natupo) na poptávku</t>
  </si>
  <si>
    <t>T-kus 90°, red. v krátkém provedení (pouze pro svařování natupo) na poptávku</t>
  </si>
  <si>
    <t>T-kus 90° v krátkém provedení (pouze pro svařování natupo) na poptávku</t>
  </si>
  <si>
    <t>Oblouk 11° v krátkém provedení (pouze pro svařování natupo) na poptávku</t>
  </si>
  <si>
    <t>Oblouk 22° v krátkém provedení (pouze pro svařování natupo) na poptávku</t>
  </si>
  <si>
    <t>Oblouk 30° v krátkém provedení (pouze pro svařování natupo) na poptávku</t>
  </si>
  <si>
    <t>Oblouk 45° v krátkém provedení (pouze pro svařování natupo) na poptávku</t>
  </si>
  <si>
    <t>Oblouk 60° v krátkém provedení (pouze pro svařování natupo) na poptávku</t>
  </si>
  <si>
    <t>Oblouk 90° v krátkém provedení (pouze pro svařování natupo) na poptávku</t>
  </si>
  <si>
    <t>NeoFlow ventil pro redukci tlaku</t>
  </si>
  <si>
    <t>integrovatelná jednotka pro monitorování průtoku a kvality vody.</t>
  </si>
  <si>
    <t>Použití</t>
  </si>
  <si>
    <t>Rozměry</t>
  </si>
  <si>
    <t>Dimenze</t>
  </si>
  <si>
    <r>
      <t>Rozm</t>
    </r>
    <r>
      <rPr>
        <b/>
        <sz val="9"/>
        <color rgb="FF0070A3"/>
        <rFont val="Arial"/>
        <family val="2"/>
        <charset val="238"/>
      </rPr>
      <t>ě</t>
    </r>
    <r>
      <rPr>
        <b/>
        <sz val="9"/>
        <color rgb="FF0070A3"/>
        <rFont val="Trebuchet MS"/>
        <family val="2"/>
        <charset val="238"/>
      </rPr>
      <t>ry</t>
    </r>
  </si>
  <si>
    <t>DN</t>
  </si>
  <si>
    <t>(mm)</t>
  </si>
  <si>
    <t>Do2 (mm)</t>
  </si>
  <si>
    <t>inch (")</t>
  </si>
  <si>
    <t>D</t>
  </si>
  <si>
    <t>L max (mm)</t>
  </si>
  <si>
    <t>L1</t>
  </si>
  <si>
    <t>L2</t>
  </si>
  <si>
    <t>H max (mm)</t>
  </si>
  <si>
    <t>W max (mm)</t>
  </si>
  <si>
    <t>Hmotnost (kg)</t>
  </si>
  <si>
    <t>42.5</t>
  </si>
  <si>
    <t>78.5</t>
  </si>
  <si>
    <t>-</t>
  </si>
  <si>
    <t>57.0</t>
  </si>
  <si>
    <t>78.0</t>
  </si>
  <si>
    <t>6.0</t>
  </si>
  <si>
    <t>76.5</t>
  </si>
  <si>
    <t>80.5</t>
  </si>
  <si>
    <t>34.8</t>
  </si>
  <si>
    <t>51.0</t>
  </si>
  <si>
    <r>
      <t xml:space="preserve">Bez hnací tyče nebo membrány: </t>
    </r>
    <r>
      <rPr>
        <sz val="9"/>
        <color rgb="FF131413"/>
        <rFont val="Trebuchet MS"/>
        <family val="2"/>
        <charset val="238"/>
      </rPr>
      <t>Zcela jednoduché provedení. Nízké nároky na údržbu díky velmi jednoduché konstrukci s malým počtem součástí a bez membrány z elastomeru.</t>
    </r>
  </si>
  <si>
    <r>
      <t xml:space="preserve">Axiální průtok: </t>
    </r>
    <r>
      <rPr>
        <sz val="9"/>
        <color rgb="FF131413"/>
        <rFont val="Arial"/>
        <family val="2"/>
        <charset val="238"/>
      </rPr>
      <t>Přesný a velmi stabilní průtok (až k nule), dokonce i při malých provozních rozdílech. Vyšší přesnost průtoku, která umožňuje regulaci tlaku i v nízkotlakých systémech.</t>
    </r>
  </si>
  <si>
    <r>
      <t xml:space="preserve">Inteligentní ventil: </t>
    </r>
    <r>
      <rPr>
        <sz val="9"/>
        <rFont val="Trebuchet MS"/>
        <family val="2"/>
        <charset val="238"/>
      </rPr>
      <t xml:space="preserve">Integrovaný pilotní ventil pro nastavení výstupního tlaku a volitelná </t>
    </r>
  </si>
  <si>
    <r>
      <t>9x leh</t>
    </r>
    <r>
      <rPr>
        <b/>
        <sz val="9"/>
        <color rgb="FF131413"/>
        <rFont val="Arial"/>
        <family val="2"/>
        <charset val="238"/>
      </rPr>
      <t>čí</t>
    </r>
    <r>
      <rPr>
        <b/>
        <sz val="9"/>
        <color rgb="FF131413"/>
        <rFont val="Trebuchet MS"/>
        <family val="2"/>
        <charset val="238"/>
      </rPr>
      <t xml:space="preserve"> </t>
    </r>
    <r>
      <rPr>
        <sz val="9"/>
        <color rgb="FF131413"/>
        <rFont val="Arial"/>
        <family val="2"/>
        <charset val="238"/>
      </rPr>
      <t>než standardní litinový ventil.</t>
    </r>
  </si>
  <si>
    <r>
      <t>5x kompaktn</t>
    </r>
    <r>
      <rPr>
        <b/>
        <sz val="9"/>
        <color rgb="FF131413"/>
        <rFont val="Arial"/>
        <family val="2"/>
        <charset val="238"/>
      </rPr>
      <t>ě</t>
    </r>
    <r>
      <rPr>
        <b/>
        <sz val="9"/>
        <color rgb="FF131413"/>
        <rFont val="Trebuchet MS"/>
        <family val="2"/>
        <charset val="238"/>
      </rPr>
      <t>j</t>
    </r>
    <r>
      <rPr>
        <b/>
        <sz val="9"/>
        <color rgb="FF131413"/>
        <rFont val="Arial"/>
        <family val="2"/>
        <charset val="238"/>
      </rPr>
      <t>ší</t>
    </r>
    <r>
      <rPr>
        <b/>
        <sz val="9"/>
        <color rgb="FF131413"/>
        <rFont val="Trebuchet MS"/>
        <family val="2"/>
        <charset val="238"/>
      </rPr>
      <t xml:space="preserve"> </t>
    </r>
    <r>
      <rPr>
        <sz val="9"/>
        <color rgb="FF131413"/>
        <rFont val="Arial"/>
        <family val="2"/>
        <charset val="238"/>
      </rPr>
      <t>než standardní litinový ventil.</t>
    </r>
  </si>
  <si>
    <r>
      <t xml:space="preserve">40% méně času pro montáž </t>
    </r>
    <r>
      <rPr>
        <sz val="9"/>
        <color rgb="FF131413"/>
        <rFont val="Arial"/>
        <family val="2"/>
        <charset val="238"/>
      </rPr>
      <t>než v případě standardního litinového ventilu.</t>
    </r>
  </si>
  <si>
    <r>
      <t>•</t>
    </r>
    <r>
      <rPr>
        <sz val="7"/>
        <color rgb="FF131413"/>
        <rFont val="Times New Roman"/>
        <family val="1"/>
        <charset val="238"/>
      </rPr>
      <t xml:space="preserve">   </t>
    </r>
    <r>
      <rPr>
        <sz val="9"/>
        <color rgb="FF131413"/>
        <rFont val="Arial"/>
        <family val="2"/>
        <charset val="238"/>
      </rPr>
      <t>Pitná voda</t>
    </r>
  </si>
  <si>
    <t xml:space="preserve">Pilotním ventilem řízený ventil pro redukci tlaku NeoFlow je určený pro automatickou regulaci tlaku a průtoku ve vodovodních sítích. </t>
  </si>
  <si>
    <t>Je navržen tak, aby ho bylo možné vsadit mezi příruby s roztečí šroubů PN 10 i PN 16. Je kompatibilní i pro příruby ANSI 150 (mimo DN80).</t>
  </si>
  <si>
    <r>
      <t>Objednac</t>
    </r>
    <r>
      <rPr>
        <sz val="20"/>
        <color rgb="FF131413"/>
        <rFont val="Arial"/>
        <family val="2"/>
        <charset val="238"/>
      </rPr>
      <t>í</t>
    </r>
    <r>
      <rPr>
        <sz val="20"/>
        <color rgb="FF131413"/>
        <rFont val="Trebuchet MS"/>
        <family val="2"/>
        <charset val="238"/>
      </rPr>
      <t xml:space="preserve"> </t>
    </r>
    <r>
      <rPr>
        <sz val="20"/>
        <color rgb="FF131413"/>
        <rFont val="Arial"/>
        <family val="2"/>
        <charset val="238"/>
      </rPr>
      <t>čí</t>
    </r>
    <r>
      <rPr>
        <sz val="20"/>
        <color rgb="FF131413"/>
        <rFont val="Trebuchet MS"/>
        <family val="2"/>
        <charset val="238"/>
      </rPr>
      <t>sla</t>
    </r>
  </si>
  <si>
    <t>Uvedení na trh ve 2. pololetí 2022.</t>
  </si>
  <si>
    <t>Ceny na poptávku.</t>
  </si>
  <si>
    <t>Tabulka slev z ceníku TITAN-METALPLAST 2022</t>
  </si>
  <si>
    <t>753-200-131</t>
  </si>
  <si>
    <t>753-200-132</t>
  </si>
  <si>
    <t>753-200-133</t>
  </si>
  <si>
    <t>753-201-131</t>
  </si>
  <si>
    <t>753-201-132</t>
  </si>
  <si>
    <t>753-201-133</t>
  </si>
  <si>
    <t>753-201-154</t>
  </si>
  <si>
    <t>WAGA M/J 3157 Plus EPDM těs.- spojka red. s přírubou DN 225 x 200/PN 16/PN 10</t>
  </si>
  <si>
    <t>WAGA M/J 3157 Plus EPDM těs.- spojka red. s přírubou DN 225 x 250/PN 16/PN 10</t>
  </si>
  <si>
    <t>WAGA M/J 3157 Plus EPDM těs.- spojka red. s přírubou DN 300 x 250/PN 16/PN 10</t>
  </si>
  <si>
    <t>WAGA M/J 3157 Plus EPDM těs.- spojka red. s přírubou DN 350 x 300/PN 16/PN 10</t>
  </si>
  <si>
    <t>753-001-032</t>
  </si>
  <si>
    <t>753-001-033</t>
  </si>
  <si>
    <t>Úhlový adaptér 4 mm pro elektrosvářečky MSA</t>
  </si>
  <si>
    <t>T-kus 90°, red. /SDR 11/ d 315-90</t>
  </si>
  <si>
    <t>T-kus 90°, red. /SDR 17/ d 125-90</t>
  </si>
  <si>
    <t>d 315-90</t>
  </si>
  <si>
    <t>Ceník výrobků GEORG FISCHER platný od 1.5.2022</t>
  </si>
  <si>
    <t>Náhrady, nové a zrušené zboží k 01.05.2022</t>
  </si>
  <si>
    <t>Původní kód</t>
  </si>
  <si>
    <t>Název zboží</t>
  </si>
  <si>
    <t>Nový kód</t>
  </si>
  <si>
    <t>Poznámka</t>
  </si>
  <si>
    <t>WAGA M/J 3057 Plus EPDM těs. - spojka s přírubou   DN 200, rozteč šroubů PN 16 (rozsah d 192 - 232 mm)</t>
  </si>
  <si>
    <t>rozteč šroubů zároveň pro vrtání PN 10 i PN 16</t>
  </si>
  <si>
    <t>WAGA M/J 3057 Plus EPDM těs. - spojka s přírubou   DN 250, rozteč šroubů PN 16 (rozsah d 267 - 310 mm)</t>
  </si>
  <si>
    <t>WAGA M/J 3057 Plus EPDM těs. - spojka s přírubou   DN 300, rozteč šroubů PN 16 (rozsah d 315 - 356 mm)</t>
  </si>
  <si>
    <t>WAGA M/J 3057 Plus EPDM těs. - spojka s přírubou   DN 350/PN 16 (rozsah d 352 - 393 mm)</t>
  </si>
  <si>
    <t>WAGA M/J 3057 Plus EPDM těs. - spojka s přírubou   DN 400, rozteč šroubů PN 16 (rozsah d 392 - 433 mm)</t>
  </si>
  <si>
    <t>WAGA M/J 3057 Plus EPDM těs. - spojka s přírubou   DN 450, rozteč šroubů PN 10/16 (rozsah d 450 - 482 mm)</t>
  </si>
  <si>
    <t>nově zařazená položka</t>
  </si>
  <si>
    <t>WAGA M/J 3157 Plus EPDM těs. - spojka red. s přírubou DN 225 x 200, rozteč šroubů PN 16 (rozsah d 230 - 268 mm)</t>
  </si>
  <si>
    <t>WAGA M/J 3157 Plus EPDM těs. - spojka red. s přírubou DN 225 x 250, rozteč šroubů PN 16 (rozsah d 230 - 268 mm)</t>
  </si>
  <si>
    <t>WAGA M/J 3157 Plus EPDM těs. - spojka red. s přírubou DN 350 x 300, rozteč šroubů PN 16 (rozsah d 352 - 393 mm)</t>
  </si>
  <si>
    <t>WAGA M/J 3157 Plus EPDM těs. - spojka red. s přírubou DN 300 x 250, rozteč šroubů PN 16 (rozsah d 315 - 356 mm)</t>
  </si>
  <si>
    <t>Oblouk 90° /SDR 11/ d 710, PE 100 RC</t>
  </si>
  <si>
    <t>přečíslování zboží</t>
  </si>
  <si>
    <t>753-001-031</t>
  </si>
  <si>
    <t xml:space="preserve">WAGA M/J 3057 Plus EPDM těs. - spojka s přírubou  DN 450/PN 16/PN 10 </t>
  </si>
  <si>
    <t>WAGA M/J 3057 Plus EPDM těs.- spojka s přírubou   DN 400/PN 16/PN 10</t>
  </si>
  <si>
    <t>WAGA M/J 3057 Plus EPDM těs.- spojka s přírubou   DN 350/PN 16/PN 10</t>
  </si>
  <si>
    <t>WAGA M/J 3057 Plus EPDM těs.- spojka s přírubou   DN 300/PN 16/PN 10</t>
  </si>
  <si>
    <t>WAGA M/J 3057 Plus EPDM těs.- spojka s přírubou   DN 250/PN 16/PN 10</t>
  </si>
  <si>
    <t>WAGA M/J 3057 Plus EPDM těs.- spojka s přírubou   DN 200/PN 16/PN 10</t>
  </si>
  <si>
    <t>nový výrobek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</si>
</sst>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#,##0\ &quot;Kč&quot;;\-#,##0\ &quot;Kč&quot;"/>
    <numFmt numFmtId="7" formatCode="#,##0.00\ &quot;Kč&quot;;\-#,##0.00\ &quot;Kč&quot;"/>
    <numFmt numFmtId="44" formatCode="_-* #,##0.00\ &quot;Kč&quot;_-;\-* #,##0.00\ &quot;Kč&quot;_-;_-* &quot;-&quot;??\ &quot;Kč&quot;_-;_-@_-"/>
    <numFmt numFmtId="164" formatCode="_-&quot;€&quot;\ * #,##0.00_-;_-&quot;€&quot;\ * #,##0.00\-;_-&quot;€&quot;\ * &quot;-&quot;??_-;_-@_-"/>
    <numFmt numFmtId="165" formatCode="_-* #,##0.00\ &quot;€&quot;_-;\-* #,##0.00\ &quot;€&quot;_-;_-* &quot;-&quot;??\ &quot;€&quot;_-;_-@_-"/>
  </numFmts>
  <fonts count="69" x14ac:knownFonts="1">
    <font>
      <sz val="10"/>
      <name val="MS Sans Serif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MS Sans Serif"/>
      <family val="2"/>
      <charset val="238"/>
    </font>
    <font>
      <b/>
      <sz val="10"/>
      <name val="MS Sans Serif"/>
      <family val="2"/>
      <charset val="238"/>
    </font>
    <font>
      <sz val="8"/>
      <name val="MS Sans Serif"/>
      <family val="2"/>
      <charset val="238"/>
    </font>
    <font>
      <sz val="10"/>
      <name val="MS Sans Serif"/>
      <family val="2"/>
      <charset val="238"/>
    </font>
    <font>
      <i/>
      <sz val="10"/>
      <name val="MS Sans Serif"/>
      <family val="2"/>
      <charset val="238"/>
    </font>
    <font>
      <sz val="10"/>
      <name val="Arial"/>
      <family val="2"/>
      <charset val="238"/>
    </font>
    <font>
      <sz val="48"/>
      <name val="Arial"/>
      <family val="2"/>
      <charset val="238"/>
    </font>
    <font>
      <b/>
      <sz val="26"/>
      <name val="Arial"/>
      <family val="2"/>
      <charset val="238"/>
    </font>
    <font>
      <b/>
      <i/>
      <sz val="18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sz val="10"/>
      <name val="Arial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Arial CE"/>
      <charset val="238"/>
    </font>
    <font>
      <b/>
      <sz val="11"/>
      <color indexed="63"/>
      <name val="Calibri"/>
      <family val="2"/>
      <charset val="238"/>
    </font>
    <font>
      <sz val="11"/>
      <name val="Arial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2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b/>
      <sz val="9"/>
      <name val="Arial"/>
      <family val="2"/>
      <charset val="238"/>
    </font>
    <font>
      <sz val="8"/>
      <name val="MS Sans Serif"/>
      <family val="2"/>
      <charset val="238"/>
    </font>
    <font>
      <sz val="10"/>
      <name val="MS Sans Serif"/>
      <family val="2"/>
      <charset val="238"/>
    </font>
    <font>
      <b/>
      <i/>
      <sz val="16"/>
      <name val="Arial"/>
      <family val="2"/>
      <charset val="238"/>
    </font>
    <font>
      <b/>
      <i/>
      <sz val="16"/>
      <color indexed="10"/>
      <name val="Arial"/>
      <family val="2"/>
      <charset val="238"/>
    </font>
    <font>
      <sz val="10"/>
      <name val="MS Sans Serif"/>
      <family val="2"/>
      <charset val="238"/>
    </font>
    <font>
      <b/>
      <sz val="10"/>
      <name val="MS Sans Serif"/>
      <family val="2"/>
      <charset val="238"/>
    </font>
    <font>
      <sz val="10"/>
      <name val="MS Sans Serif"/>
      <family val="2"/>
      <charset val="238"/>
    </font>
    <font>
      <sz val="10"/>
      <name val="Arial"/>
      <family val="2"/>
      <charset val="238"/>
    </font>
    <font>
      <b/>
      <sz val="10"/>
      <color rgb="FFFF0000"/>
      <name val="MS Sans Serif"/>
      <family val="2"/>
      <charset val="238"/>
    </font>
    <font>
      <u/>
      <sz val="10"/>
      <color theme="10"/>
      <name val="MS Sans Serif"/>
      <charset val="238"/>
    </font>
    <font>
      <b/>
      <sz val="10"/>
      <name val="MS Sans Serif"/>
      <charset val="238"/>
    </font>
    <font>
      <b/>
      <sz val="12"/>
      <name val="MS Sans Serif"/>
      <charset val="238"/>
    </font>
    <font>
      <u/>
      <sz val="10"/>
      <name val="MS Sans Serif"/>
      <charset val="238"/>
    </font>
    <font>
      <sz val="12"/>
      <name val="MS Sans Serif"/>
      <charset val="238"/>
    </font>
    <font>
      <b/>
      <sz val="18"/>
      <color rgb="FF131413"/>
      <name val="Trebuchet MS"/>
      <family val="2"/>
      <charset val="238"/>
    </font>
    <font>
      <sz val="9"/>
      <name val="Arial"/>
      <family val="2"/>
      <charset val="238"/>
    </font>
    <font>
      <sz val="9"/>
      <color rgb="FF131413"/>
      <name val="Trebuchet MS"/>
      <family val="2"/>
      <charset val="238"/>
    </font>
    <font>
      <sz val="9"/>
      <name val="Trebuchet MS"/>
      <family val="2"/>
      <charset val="238"/>
    </font>
    <font>
      <sz val="9"/>
      <color rgb="FF131413"/>
      <name val="Arial"/>
      <family val="2"/>
      <charset val="238"/>
    </font>
    <font>
      <b/>
      <sz val="9"/>
      <color rgb="FF131413"/>
      <name val="Trebuchet MS"/>
      <family val="2"/>
      <charset val="238"/>
    </font>
    <font>
      <b/>
      <sz val="9"/>
      <color rgb="FF131413"/>
      <name val="Arial"/>
      <family val="2"/>
      <charset val="238"/>
    </font>
    <font>
      <b/>
      <sz val="11"/>
      <color rgb="FF131413"/>
      <name val="Trebuchet MS"/>
      <family val="2"/>
      <charset val="238"/>
    </font>
    <font>
      <sz val="7"/>
      <color rgb="FF131413"/>
      <name val="Times New Roman"/>
      <family val="1"/>
      <charset val="238"/>
    </font>
    <font>
      <sz val="18"/>
      <color rgb="FF131413"/>
      <name val="Trebuchet MS"/>
      <family val="2"/>
      <charset val="238"/>
    </font>
    <font>
      <sz val="7"/>
      <name val="Trebuchet MS"/>
      <family val="2"/>
      <charset val="238"/>
    </font>
    <font>
      <b/>
      <sz val="9"/>
      <color rgb="FF0070A3"/>
      <name val="Trebuchet MS"/>
      <family val="2"/>
      <charset val="238"/>
    </font>
    <font>
      <sz val="9"/>
      <name val="Times New Roman"/>
      <family val="1"/>
      <charset val="238"/>
    </font>
    <font>
      <b/>
      <sz val="9"/>
      <color rgb="FF0070A3"/>
      <name val="Arial"/>
      <family val="2"/>
      <charset val="238"/>
    </font>
    <font>
      <sz val="20"/>
      <color rgb="FF131413"/>
      <name val="Trebuchet MS"/>
      <family val="2"/>
      <charset val="238"/>
    </font>
    <font>
      <sz val="20"/>
      <color rgb="FF131413"/>
      <name val="Arial"/>
      <family val="2"/>
      <charset val="238"/>
    </font>
    <font>
      <b/>
      <sz val="20"/>
      <name val="Trebuchet MS"/>
      <family val="2"/>
      <charset val="238"/>
    </font>
    <font>
      <b/>
      <sz val="16"/>
      <name val="Arial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CEDFA"/>
        <bgColor indexed="64"/>
      </patternFill>
    </fill>
    <fill>
      <patternFill patternType="solid">
        <fgColor theme="0" tint="-0.14999847407452621"/>
        <bgColor indexed="64"/>
      </patternFill>
    </fill>
  </fills>
  <borders count="5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0">
    <xf numFmtId="0" fontId="0" fillId="0" borderId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6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12" borderId="0" applyNumberFormat="0" applyBorder="0" applyAlignment="0" applyProtection="0"/>
    <xf numFmtId="0" fontId="13" fillId="10" borderId="0" applyNumberFormat="0" applyBorder="0" applyAlignment="0" applyProtection="0"/>
    <xf numFmtId="0" fontId="13" fillId="2" borderId="0" applyNumberFormat="0" applyBorder="0" applyAlignment="0" applyProtection="0"/>
    <xf numFmtId="0" fontId="13" fillId="13" borderId="0" applyNumberFormat="0" applyBorder="0" applyAlignment="0" applyProtection="0"/>
    <xf numFmtId="0" fontId="14" fillId="15" borderId="0" applyNumberFormat="0" applyBorder="0" applyAlignment="0" applyProtection="0"/>
    <xf numFmtId="0" fontId="14" fillId="3" borderId="0" applyNumberFormat="0" applyBorder="0" applyAlignment="0" applyProtection="0"/>
    <xf numFmtId="0" fontId="14" fillId="12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4" borderId="0" applyNumberFormat="0" applyBorder="0" applyAlignment="0" applyProtection="0"/>
    <xf numFmtId="0" fontId="15" fillId="8" borderId="0" applyNumberFormat="0" applyBorder="0" applyAlignment="0" applyProtection="0"/>
    <xf numFmtId="0" fontId="16" fillId="22" borderId="1" applyNumberFormat="0" applyAlignment="0" applyProtection="0"/>
    <xf numFmtId="164" fontId="17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9" borderId="0" applyNumberFormat="0" applyBorder="0" applyAlignment="0" applyProtection="0"/>
    <xf numFmtId="0" fontId="20" fillId="0" borderId="2" applyNumberFormat="0" applyFill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23" fillId="23" borderId="5" applyNumberFormat="0" applyAlignment="0" applyProtection="0"/>
    <xf numFmtId="0" fontId="24" fillId="5" borderId="1" applyNumberFormat="0" applyAlignment="0" applyProtection="0"/>
    <xf numFmtId="0" fontId="25" fillId="0" borderId="6" applyNumberFormat="0" applyFill="0" applyAlignment="0" applyProtection="0"/>
    <xf numFmtId="0" fontId="26" fillId="11" borderId="0" applyNumberFormat="0" applyBorder="0" applyAlignment="0" applyProtection="0"/>
    <xf numFmtId="0" fontId="3" fillId="0" borderId="0"/>
    <xf numFmtId="0" fontId="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7" fillId="0" borderId="0"/>
    <xf numFmtId="0" fontId="13" fillId="4" borderId="7" applyNumberFormat="0" applyFont="0" applyAlignment="0" applyProtection="0"/>
    <xf numFmtId="0" fontId="28" fillId="22" borderId="8" applyNumberFormat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7" fillId="0" borderId="0"/>
    <xf numFmtId="0" fontId="17" fillId="0" borderId="0"/>
    <xf numFmtId="0" fontId="8" fillId="0" borderId="0"/>
    <xf numFmtId="0" fontId="29" fillId="0" borderId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165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44" fillId="0" borderId="0"/>
    <xf numFmtId="0" fontId="2" fillId="0" borderId="0"/>
    <xf numFmtId="9" fontId="1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8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8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</cellStyleXfs>
  <cellXfs count="275">
    <xf numFmtId="0" fontId="0" fillId="0" borderId="0" xfId="0"/>
    <xf numFmtId="0" fontId="0" fillId="0" borderId="0" xfId="0" quotePrefix="1"/>
    <xf numFmtId="0" fontId="0" fillId="0" borderId="0" xfId="0" applyFill="1"/>
    <xf numFmtId="0" fontId="0" fillId="0" borderId="0" xfId="0" quotePrefix="1" applyFill="1"/>
    <xf numFmtId="0" fontId="3" fillId="0" borderId="0" xfId="0" quotePrefix="1" applyFont="1" applyFill="1"/>
    <xf numFmtId="0" fontId="3" fillId="0" borderId="0" xfId="0" applyFont="1" applyFill="1"/>
    <xf numFmtId="0" fontId="7" fillId="0" borderId="0" xfId="0" applyFont="1" applyFill="1"/>
    <xf numFmtId="0" fontId="9" fillId="0" borderId="0" xfId="40" applyFont="1"/>
    <xf numFmtId="0" fontId="8" fillId="0" borderId="0" xfId="40"/>
    <xf numFmtId="0" fontId="12" fillId="0" borderId="0" xfId="40" applyFont="1"/>
    <xf numFmtId="0" fontId="33" fillId="0" borderId="10" xfId="46" applyFont="1" applyBorder="1" applyAlignment="1">
      <alignment vertical="center"/>
    </xf>
    <xf numFmtId="0" fontId="33" fillId="0" borderId="11" xfId="46" applyFont="1" applyBorder="1" applyAlignment="1">
      <alignment vertical="center"/>
    </xf>
    <xf numFmtId="0" fontId="33" fillId="0" borderId="12" xfId="46" applyNumberFormat="1" applyFont="1" applyBorder="1" applyAlignment="1">
      <alignment horizontal="right" vertical="center"/>
    </xf>
    <xf numFmtId="0" fontId="27" fillId="0" borderId="0" xfId="46" applyBorder="1" applyAlignment="1">
      <alignment wrapText="1"/>
    </xf>
    <xf numFmtId="0" fontId="27" fillId="0" borderId="0" xfId="46" applyNumberFormat="1" applyBorder="1" applyAlignment="1">
      <alignment wrapText="1"/>
    </xf>
    <xf numFmtId="0" fontId="27" fillId="0" borderId="0" xfId="46" applyFill="1" applyBorder="1" applyAlignment="1">
      <alignment wrapText="1"/>
    </xf>
    <xf numFmtId="0" fontId="27" fillId="0" borderId="0" xfId="46" applyAlignment="1">
      <alignment wrapText="1"/>
    </xf>
    <xf numFmtId="0" fontId="34" fillId="0" borderId="13" xfId="46" applyFont="1" applyBorder="1" applyAlignment="1">
      <alignment wrapText="1"/>
    </xf>
    <xf numFmtId="0" fontId="34" fillId="0" borderId="14" xfId="46" applyFont="1" applyBorder="1" applyAlignment="1">
      <alignment wrapText="1"/>
    </xf>
    <xf numFmtId="0" fontId="34" fillId="0" borderId="15" xfId="46" applyNumberFormat="1" applyFont="1" applyBorder="1" applyAlignment="1">
      <alignment wrapText="1"/>
    </xf>
    <xf numFmtId="0" fontId="34" fillId="0" borderId="17" xfId="46" applyFont="1" applyBorder="1" applyAlignment="1">
      <alignment wrapText="1"/>
    </xf>
    <xf numFmtId="0" fontId="34" fillId="0" borderId="18" xfId="46" applyNumberFormat="1" applyFont="1" applyBorder="1" applyAlignment="1">
      <alignment wrapText="1"/>
    </xf>
    <xf numFmtId="0" fontId="36" fillId="0" borderId="0" xfId="0" applyFont="1"/>
    <xf numFmtId="0" fontId="34" fillId="0" borderId="19" xfId="46" applyNumberFormat="1" applyFont="1" applyBorder="1" applyAlignment="1">
      <alignment horizontal="center" vertical="center" wrapText="1"/>
    </xf>
    <xf numFmtId="0" fontId="34" fillId="0" borderId="20" xfId="46" applyFont="1" applyBorder="1" applyAlignment="1">
      <alignment horizontal="left" vertical="center" wrapText="1"/>
    </xf>
    <xf numFmtId="0" fontId="34" fillId="0" borderId="21" xfId="46" applyFont="1" applyBorder="1" applyAlignment="1" applyProtection="1">
      <alignment horizontal="center" vertical="center" wrapText="1"/>
    </xf>
    <xf numFmtId="0" fontId="27" fillId="0" borderId="22" xfId="46" applyFont="1" applyBorder="1" applyAlignment="1">
      <alignment horizontal="left" vertical="center" wrapText="1"/>
    </xf>
    <xf numFmtId="0" fontId="27" fillId="0" borderId="22" xfId="46" applyFont="1" applyBorder="1" applyAlignment="1">
      <alignment vertical="center" wrapText="1"/>
    </xf>
    <xf numFmtId="3" fontId="27" fillId="0" borderId="23" xfId="46" applyNumberFormat="1" applyFont="1" applyBorder="1" applyAlignment="1">
      <alignment horizontal="center" vertical="center" wrapText="1"/>
    </xf>
    <xf numFmtId="0" fontId="27" fillId="0" borderId="24" xfId="46" applyFont="1" applyBorder="1" applyAlignment="1">
      <alignment horizontal="left" vertical="center" wrapText="1"/>
    </xf>
    <xf numFmtId="10" fontId="27" fillId="0" borderId="25" xfId="46" applyNumberFormat="1" applyFill="1" applyBorder="1" applyAlignment="1" applyProtection="1">
      <alignment horizontal="center" vertical="center" wrapText="1"/>
      <protection locked="0"/>
    </xf>
    <xf numFmtId="3" fontId="27" fillId="0" borderId="26" xfId="46" applyNumberFormat="1" applyFont="1" applyBorder="1" applyAlignment="1">
      <alignment horizontal="center" vertical="center" wrapText="1"/>
    </xf>
    <xf numFmtId="10" fontId="27" fillId="0" borderId="27" xfId="46" applyNumberFormat="1" applyFill="1" applyBorder="1" applyAlignment="1" applyProtection="1">
      <alignment horizontal="center" vertical="center" wrapText="1"/>
      <protection locked="0"/>
    </xf>
    <xf numFmtId="3" fontId="27" fillId="0" borderId="28" xfId="46" applyNumberFormat="1" applyFont="1" applyBorder="1" applyAlignment="1">
      <alignment horizontal="center" vertical="center" wrapText="1"/>
    </xf>
    <xf numFmtId="0" fontId="27" fillId="0" borderId="29" xfId="46" applyFont="1" applyBorder="1" applyAlignment="1">
      <alignment vertical="center" wrapText="1"/>
    </xf>
    <xf numFmtId="10" fontId="27" fillId="0" borderId="30" xfId="46" applyNumberFormat="1" applyFont="1" applyFill="1" applyBorder="1" applyAlignment="1" applyProtection="1">
      <alignment horizontal="center" vertical="center" wrapText="1"/>
    </xf>
    <xf numFmtId="0" fontId="3" fillId="0" borderId="31" xfId="0" quotePrefix="1" applyFont="1" applyFill="1" applyBorder="1"/>
    <xf numFmtId="7" fontId="3" fillId="0" borderId="31" xfId="0" applyNumberFormat="1" applyFont="1" applyFill="1" applyBorder="1"/>
    <xf numFmtId="0" fontId="3" fillId="0" borderId="31" xfId="0" applyFont="1" applyFill="1" applyBorder="1"/>
    <xf numFmtId="0" fontId="3" fillId="0" borderId="31" xfId="0" quotePrefix="1" applyNumberFormat="1" applyFont="1" applyFill="1" applyBorder="1"/>
    <xf numFmtId="0" fontId="0" fillId="0" borderId="31" xfId="0" quotePrefix="1" applyFill="1" applyBorder="1"/>
    <xf numFmtId="7" fontId="0" fillId="0" borderId="31" xfId="0" applyNumberFormat="1" applyFill="1" applyBorder="1"/>
    <xf numFmtId="0" fontId="0" fillId="0" borderId="31" xfId="0" applyFill="1" applyBorder="1"/>
    <xf numFmtId="0" fontId="0" fillId="0" borderId="31" xfId="0" quotePrefix="1" applyNumberFormat="1" applyFill="1" applyBorder="1"/>
    <xf numFmtId="0" fontId="0" fillId="0" borderId="31" xfId="0" quotePrefix="1" applyBorder="1"/>
    <xf numFmtId="7" fontId="0" fillId="0" borderId="31" xfId="0" applyNumberFormat="1" applyBorder="1"/>
    <xf numFmtId="0" fontId="0" fillId="0" borderId="31" xfId="0" applyNumberFormat="1" applyFill="1" applyBorder="1"/>
    <xf numFmtId="0" fontId="3" fillId="0" borderId="31" xfId="0" applyNumberFormat="1" applyFont="1" applyFill="1" applyBorder="1"/>
    <xf numFmtId="0" fontId="0" fillId="0" borderId="32" xfId="0" applyFill="1" applyBorder="1"/>
    <xf numFmtId="0" fontId="0" fillId="0" borderId="33" xfId="0" applyFill="1" applyBorder="1"/>
    <xf numFmtId="0" fontId="0" fillId="0" borderId="34" xfId="0" quotePrefix="1" applyFill="1" applyBorder="1"/>
    <xf numFmtId="7" fontId="0" fillId="0" borderId="34" xfId="0" applyNumberFormat="1" applyFill="1" applyBorder="1"/>
    <xf numFmtId="0" fontId="0" fillId="0" borderId="34" xfId="0" applyFill="1" applyBorder="1"/>
    <xf numFmtId="0" fontId="3" fillId="0" borderId="34" xfId="0" applyFont="1" applyFill="1" applyBorder="1"/>
    <xf numFmtId="0" fontId="0" fillId="0" borderId="34" xfId="0" quotePrefix="1" applyNumberFormat="1" applyFill="1" applyBorder="1"/>
    <xf numFmtId="0" fontId="0" fillId="0" borderId="35" xfId="0" quotePrefix="1" applyFill="1" applyBorder="1"/>
    <xf numFmtId="7" fontId="0" fillId="0" borderId="35" xfId="0" applyNumberFormat="1" applyFill="1" applyBorder="1"/>
    <xf numFmtId="0" fontId="0" fillId="0" borderId="35" xfId="0" quotePrefix="1" applyNumberFormat="1" applyFill="1" applyBorder="1"/>
    <xf numFmtId="0" fontId="0" fillId="0" borderId="36" xfId="0" applyFill="1" applyBorder="1"/>
    <xf numFmtId="0" fontId="0" fillId="0" borderId="36" xfId="0" quotePrefix="1" applyNumberFormat="1" applyFill="1" applyBorder="1"/>
    <xf numFmtId="7" fontId="0" fillId="0" borderId="36" xfId="0" applyNumberFormat="1" applyFill="1" applyBorder="1"/>
    <xf numFmtId="0" fontId="0" fillId="0" borderId="37" xfId="0" applyFill="1" applyBorder="1"/>
    <xf numFmtId="0" fontId="3" fillId="0" borderId="34" xfId="0" quotePrefix="1" applyFont="1" applyFill="1" applyBorder="1"/>
    <xf numFmtId="7" fontId="3" fillId="0" borderId="34" xfId="0" applyNumberFormat="1" applyFont="1" applyFill="1" applyBorder="1"/>
    <xf numFmtId="0" fontId="3" fillId="0" borderId="0" xfId="0" applyFont="1" applyFill="1" applyAlignment="1">
      <alignment horizontal="center"/>
    </xf>
    <xf numFmtId="0" fontId="0" fillId="0" borderId="0" xfId="0" quotePrefix="1" applyFill="1" applyAlignment="1">
      <alignment horizontal="center"/>
    </xf>
    <xf numFmtId="7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7" fillId="0" borderId="32" xfId="0" applyFont="1" applyFill="1" applyBorder="1"/>
    <xf numFmtId="0" fontId="3" fillId="25" borderId="31" xfId="0" quotePrefix="1" applyFont="1" applyFill="1" applyBorder="1"/>
    <xf numFmtId="0" fontId="0" fillId="0" borderId="0" xfId="0" quotePrefix="1" applyFill="1" applyBorder="1"/>
    <xf numFmtId="0" fontId="3" fillId="25" borderId="0" xfId="0" applyFont="1" applyFill="1"/>
    <xf numFmtId="0" fontId="0" fillId="25" borderId="31" xfId="0" quotePrefix="1" applyFill="1" applyBorder="1"/>
    <xf numFmtId="7" fontId="0" fillId="25" borderId="31" xfId="0" applyNumberFormat="1" applyFill="1" applyBorder="1"/>
    <xf numFmtId="0" fontId="0" fillId="25" borderId="0" xfId="0" applyFill="1"/>
    <xf numFmtId="7" fontId="3" fillId="25" borderId="31" xfId="0" applyNumberFormat="1" applyFont="1" applyFill="1" applyBorder="1"/>
    <xf numFmtId="0" fontId="0" fillId="0" borderId="0" xfId="0" quotePrefix="1" applyNumberFormat="1"/>
    <xf numFmtId="0" fontId="0" fillId="25" borderId="35" xfId="0" quotePrefix="1" applyNumberFormat="1" applyFill="1" applyBorder="1"/>
    <xf numFmtId="7" fontId="0" fillId="25" borderId="35" xfId="0" applyNumberFormat="1" applyFill="1" applyBorder="1"/>
    <xf numFmtId="0" fontId="0" fillId="25" borderId="34" xfId="0" quotePrefix="1" applyNumberFormat="1" applyFill="1" applyBorder="1"/>
    <xf numFmtId="7" fontId="0" fillId="25" borderId="34" xfId="0" applyNumberFormat="1" applyFill="1" applyBorder="1"/>
    <xf numFmtId="0" fontId="3" fillId="0" borderId="0" xfId="0" applyFont="1" applyFill="1" applyAlignment="1">
      <alignment horizontal="left"/>
    </xf>
    <xf numFmtId="0" fontId="3" fillId="0" borderId="0" xfId="0" quotePrefix="1" applyFont="1" applyFill="1" applyAlignment="1">
      <alignment horizontal="left"/>
    </xf>
    <xf numFmtId="7" fontId="41" fillId="0" borderId="0" xfId="0" applyNumberFormat="1" applyFont="1" applyFill="1" applyAlignment="1">
      <alignment horizontal="center"/>
    </xf>
    <xf numFmtId="0" fontId="3" fillId="0" borderId="0" xfId="0" quotePrefix="1" applyFont="1" applyFill="1" applyBorder="1"/>
    <xf numFmtId="14" fontId="35" fillId="0" borderId="16" xfId="46" applyNumberFormat="1" applyFont="1" applyBorder="1" applyAlignment="1"/>
    <xf numFmtId="0" fontId="3" fillId="25" borderId="36" xfId="0" quotePrefix="1" applyFont="1" applyFill="1" applyBorder="1"/>
    <xf numFmtId="0" fontId="0" fillId="0" borderId="0" xfId="0" quotePrefix="1" applyNumberFormat="1" applyBorder="1"/>
    <xf numFmtId="0" fontId="3" fillId="0" borderId="31" xfId="0" quotePrefix="1" applyFont="1" applyFill="1" applyBorder="1" applyAlignment="1">
      <alignment horizontal="left"/>
    </xf>
    <xf numFmtId="0" fontId="3" fillId="0" borderId="37" xfId="0" quotePrefix="1" applyFont="1" applyFill="1" applyBorder="1"/>
    <xf numFmtId="0" fontId="3" fillId="0" borderId="38" xfId="0" quotePrefix="1" applyFont="1" applyFill="1" applyBorder="1"/>
    <xf numFmtId="0" fontId="3" fillId="0" borderId="37" xfId="0" applyFont="1" applyFill="1" applyBorder="1"/>
    <xf numFmtId="0" fontId="3" fillId="0" borderId="38" xfId="0" applyFont="1" applyFill="1" applyBorder="1"/>
    <xf numFmtId="0" fontId="3" fillId="25" borderId="37" xfId="0" quotePrefix="1" applyFont="1" applyFill="1" applyBorder="1"/>
    <xf numFmtId="0" fontId="3" fillId="0" borderId="39" xfId="0" quotePrefix="1" applyFont="1" applyFill="1" applyBorder="1"/>
    <xf numFmtId="0" fontId="3" fillId="0" borderId="38" xfId="0" quotePrefix="1" applyNumberFormat="1" applyFont="1" applyFill="1" applyBorder="1"/>
    <xf numFmtId="0" fontId="3" fillId="25" borderId="39" xfId="0" quotePrefix="1" applyFont="1" applyFill="1" applyBorder="1"/>
    <xf numFmtId="0" fontId="0" fillId="0" borderId="37" xfId="0" quotePrefix="1" applyFill="1" applyBorder="1"/>
    <xf numFmtId="0" fontId="0" fillId="0" borderId="38" xfId="0" applyFill="1" applyBorder="1"/>
    <xf numFmtId="0" fontId="3" fillId="24" borderId="31" xfId="0" quotePrefix="1" applyFont="1" applyFill="1" applyBorder="1"/>
    <xf numFmtId="0" fontId="4" fillId="24" borderId="31" xfId="0" applyFont="1" applyFill="1" applyBorder="1"/>
    <xf numFmtId="0" fontId="4" fillId="24" borderId="31" xfId="0" quotePrefix="1" applyFont="1" applyFill="1" applyBorder="1"/>
    <xf numFmtId="0" fontId="0" fillId="0" borderId="37" xfId="0" quotePrefix="1" applyBorder="1"/>
    <xf numFmtId="0" fontId="0" fillId="24" borderId="31" xfId="0" quotePrefix="1" applyFill="1" applyBorder="1"/>
    <xf numFmtId="0" fontId="0" fillId="0" borderId="31" xfId="0" applyBorder="1"/>
    <xf numFmtId="0" fontId="7" fillId="0" borderId="31" xfId="0" applyFont="1" applyBorder="1"/>
    <xf numFmtId="0" fontId="0" fillId="0" borderId="38" xfId="0" quotePrefix="1" applyFill="1" applyBorder="1"/>
    <xf numFmtId="0" fontId="0" fillId="0" borderId="40" xfId="0" quotePrefix="1" applyFill="1" applyBorder="1"/>
    <xf numFmtId="0" fontId="0" fillId="25" borderId="40" xfId="0" quotePrefix="1" applyNumberFormat="1" applyFill="1" applyBorder="1"/>
    <xf numFmtId="0" fontId="0" fillId="25" borderId="38" xfId="0" quotePrefix="1" applyNumberFormat="1" applyFill="1" applyBorder="1"/>
    <xf numFmtId="0" fontId="0" fillId="25" borderId="37" xfId="0" quotePrefix="1" applyFill="1" applyBorder="1"/>
    <xf numFmtId="0" fontId="0" fillId="24" borderId="31" xfId="0" quotePrefix="1" applyFill="1" applyBorder="1" applyAlignment="1">
      <alignment horizontal="center"/>
    </xf>
    <xf numFmtId="7" fontId="41" fillId="24" borderId="31" xfId="0" applyNumberFormat="1" applyFont="1" applyFill="1" applyBorder="1" applyAlignment="1">
      <alignment horizontal="center"/>
    </xf>
    <xf numFmtId="7" fontId="0" fillId="24" borderId="31" xfId="0" applyNumberFormat="1" applyFill="1" applyBorder="1" applyAlignment="1">
      <alignment horizontal="center"/>
    </xf>
    <xf numFmtId="0" fontId="0" fillId="24" borderId="31" xfId="0" applyFill="1" applyBorder="1" applyAlignment="1">
      <alignment horizontal="center"/>
    </xf>
    <xf numFmtId="7" fontId="43" fillId="24" borderId="31" xfId="0" applyNumberFormat="1" applyFont="1" applyFill="1" applyBorder="1" applyAlignment="1">
      <alignment horizontal="center"/>
    </xf>
    <xf numFmtId="0" fontId="45" fillId="0" borderId="0" xfId="0" applyFont="1" applyFill="1"/>
    <xf numFmtId="0" fontId="3" fillId="0" borderId="39" xfId="0" applyNumberFormat="1" applyFont="1" applyFill="1" applyBorder="1"/>
    <xf numFmtId="0" fontId="3" fillId="0" borderId="0" xfId="41"/>
    <xf numFmtId="0" fontId="0" fillId="26" borderId="0" xfId="0" applyFill="1"/>
    <xf numFmtId="0" fontId="3" fillId="27" borderId="31" xfId="0" quotePrefix="1" applyFont="1" applyFill="1" applyBorder="1"/>
    <xf numFmtId="7" fontId="3" fillId="0" borderId="0" xfId="0" applyNumberFormat="1" applyFont="1" applyFill="1" applyAlignment="1">
      <alignment horizontal="center"/>
    </xf>
    <xf numFmtId="7" fontId="3" fillId="24" borderId="31" xfId="0" applyNumberFormat="1" applyFont="1" applyFill="1" applyBorder="1" applyAlignment="1">
      <alignment horizontal="center"/>
    </xf>
    <xf numFmtId="0" fontId="3" fillId="26" borderId="31" xfId="0" quotePrefix="1" applyFont="1" applyFill="1" applyBorder="1"/>
    <xf numFmtId="0" fontId="3" fillId="24" borderId="31" xfId="41" quotePrefix="1" applyFill="1" applyBorder="1"/>
    <xf numFmtId="0" fontId="4" fillId="24" borderId="31" xfId="41" applyFont="1" applyFill="1" applyBorder="1"/>
    <xf numFmtId="0" fontId="3" fillId="24" borderId="31" xfId="41" applyFill="1" applyBorder="1" applyAlignment="1">
      <alignment horizontal="center"/>
    </xf>
    <xf numFmtId="7" fontId="3" fillId="24" borderId="31" xfId="41" applyNumberFormat="1" applyFont="1" applyFill="1" applyBorder="1" applyAlignment="1">
      <alignment horizontal="right" indent="1"/>
    </xf>
    <xf numFmtId="7" fontId="3" fillId="24" borderId="31" xfId="41" applyNumberFormat="1" applyFill="1" applyBorder="1" applyAlignment="1">
      <alignment horizontal="center"/>
    </xf>
    <xf numFmtId="0" fontId="3" fillId="24" borderId="31" xfId="41" applyFill="1" applyBorder="1" applyAlignment="1">
      <alignment horizontal="right" indent="1"/>
    </xf>
    <xf numFmtId="0" fontId="3" fillId="0" borderId="0" xfId="41" quotePrefix="1" applyFill="1" applyBorder="1"/>
    <xf numFmtId="0" fontId="3" fillId="0" borderId="31" xfId="41" quotePrefix="1" applyFill="1" applyBorder="1"/>
    <xf numFmtId="0" fontId="3" fillId="0" borderId="31" xfId="41" applyFont="1" applyFill="1" applyBorder="1" applyAlignment="1">
      <alignment horizontal="center"/>
    </xf>
    <xf numFmtId="5" fontId="4" fillId="0" borderId="31" xfId="41" applyNumberFormat="1" applyFont="1" applyFill="1" applyBorder="1" applyAlignment="1">
      <alignment horizontal="right" indent="1"/>
    </xf>
    <xf numFmtId="9" fontId="0" fillId="0" borderId="31" xfId="67" applyFont="1" applyFill="1" applyBorder="1" applyAlignment="1">
      <alignment horizontal="center"/>
    </xf>
    <xf numFmtId="0" fontId="3" fillId="0" borderId="37" xfId="41" quotePrefix="1" applyFill="1" applyBorder="1"/>
    <xf numFmtId="7" fontId="3" fillId="0" borderId="31" xfId="41" applyNumberFormat="1" applyFill="1" applyBorder="1"/>
    <xf numFmtId="0" fontId="3" fillId="24" borderId="31" xfId="41" applyFont="1" applyFill="1" applyBorder="1" applyAlignment="1">
      <alignment horizontal="right" indent="1"/>
    </xf>
    <xf numFmtId="0" fontId="3" fillId="0" borderId="0" xfId="41" quotePrefix="1" applyFill="1"/>
    <xf numFmtId="7" fontId="3" fillId="0" borderId="31" xfId="41" applyNumberFormat="1" applyFont="1" applyFill="1" applyBorder="1" applyAlignment="1">
      <alignment horizontal="right" indent="1"/>
    </xf>
    <xf numFmtId="0" fontId="3" fillId="0" borderId="31" xfId="68" applyFill="1" applyBorder="1"/>
    <xf numFmtId="7" fontId="3" fillId="0" borderId="0" xfId="0" applyNumberFormat="1" applyFont="1" applyFill="1" applyAlignment="1">
      <alignment horizontal="right" indent="1"/>
    </xf>
    <xf numFmtId="0" fontId="3" fillId="0" borderId="0" xfId="0" applyFont="1" applyFill="1" applyAlignment="1">
      <alignment horizontal="right" indent="1"/>
    </xf>
    <xf numFmtId="0" fontId="3" fillId="24" borderId="31" xfId="0" applyFont="1" applyFill="1" applyBorder="1" applyAlignment="1">
      <alignment horizontal="center"/>
    </xf>
    <xf numFmtId="7" fontId="3" fillId="24" borderId="31" xfId="0" applyNumberFormat="1" applyFont="1" applyFill="1" applyBorder="1" applyAlignment="1">
      <alignment horizontal="right" indent="1"/>
    </xf>
    <xf numFmtId="0" fontId="3" fillId="24" borderId="31" xfId="0" applyFont="1" applyFill="1" applyBorder="1" applyAlignment="1">
      <alignment horizontal="right" indent="1"/>
    </xf>
    <xf numFmtId="0" fontId="3" fillId="0" borderId="31" xfId="0" quotePrefix="1" applyFont="1" applyFill="1" applyBorder="1" applyAlignment="1">
      <alignment horizontal="center"/>
    </xf>
    <xf numFmtId="5" fontId="4" fillId="0" borderId="31" xfId="0" applyNumberFormat="1" applyFont="1" applyFill="1" applyBorder="1" applyAlignment="1">
      <alignment horizontal="right" indent="1"/>
    </xf>
    <xf numFmtId="7" fontId="3" fillId="0" borderId="31" xfId="0" applyNumberFormat="1" applyFont="1" applyFill="1" applyBorder="1" applyAlignment="1">
      <alignment horizontal="right" indent="1"/>
    </xf>
    <xf numFmtId="0" fontId="3" fillId="0" borderId="31" xfId="0" applyFont="1" applyFill="1" applyBorder="1" applyAlignment="1">
      <alignment horizontal="center"/>
    </xf>
    <xf numFmtId="7" fontId="4" fillId="0" borderId="31" xfId="0" applyNumberFormat="1" applyFont="1" applyFill="1" applyBorder="1" applyAlignment="1">
      <alignment horizontal="right" indent="1"/>
    </xf>
    <xf numFmtId="0" fontId="0" fillId="24" borderId="31" xfId="0" applyFill="1" applyBorder="1" applyAlignment="1">
      <alignment horizontal="right" indent="1"/>
    </xf>
    <xf numFmtId="5" fontId="4" fillId="26" borderId="31" xfId="0" applyNumberFormat="1" applyFont="1" applyFill="1" applyBorder="1" applyAlignment="1">
      <alignment horizontal="right" indent="1"/>
    </xf>
    <xf numFmtId="0" fontId="0" fillId="0" borderId="31" xfId="0" applyFill="1" applyBorder="1" applyAlignment="1">
      <alignment horizontal="center"/>
    </xf>
    <xf numFmtId="7" fontId="3" fillId="26" borderId="31" xfId="0" applyNumberFormat="1" applyFont="1" applyFill="1" applyBorder="1" applyAlignment="1">
      <alignment horizontal="right" indent="1"/>
    </xf>
    <xf numFmtId="0" fontId="3" fillId="27" borderId="31" xfId="0" applyFont="1" applyFill="1" applyBorder="1" applyAlignment="1">
      <alignment horizontal="center"/>
    </xf>
    <xf numFmtId="5" fontId="4" fillId="27" borderId="31" xfId="0" applyNumberFormat="1" applyFont="1" applyFill="1" applyBorder="1" applyAlignment="1">
      <alignment horizontal="right" indent="1"/>
    </xf>
    <xf numFmtId="7" fontId="3" fillId="27" borderId="31" xfId="0" applyNumberFormat="1" applyFont="1" applyFill="1" applyBorder="1" applyAlignment="1">
      <alignment horizontal="right" indent="1"/>
    </xf>
    <xf numFmtId="7" fontId="0" fillId="0" borderId="31" xfId="0" applyNumberFormat="1" applyFill="1" applyBorder="1" applyAlignment="1">
      <alignment horizontal="right" indent="1"/>
    </xf>
    <xf numFmtId="0" fontId="0" fillId="0" borderId="0" xfId="0" applyAlignment="1">
      <alignment vertical="center"/>
    </xf>
    <xf numFmtId="0" fontId="3" fillId="0" borderId="0" xfId="0" applyFont="1" applyFill="1" applyBorder="1"/>
    <xf numFmtId="0" fontId="0" fillId="0" borderId="0" xfId="0" applyFill="1" applyAlignment="1">
      <alignment horizontal="right" indent="1"/>
    </xf>
    <xf numFmtId="0" fontId="0" fillId="0" borderId="31" xfId="0" quotePrefix="1" applyFill="1" applyBorder="1" applyAlignment="1">
      <alignment horizontal="center"/>
    </xf>
    <xf numFmtId="9" fontId="0" fillId="0" borderId="31" xfId="49" applyFont="1" applyFill="1" applyBorder="1" applyAlignment="1">
      <alignment horizontal="center"/>
    </xf>
    <xf numFmtId="7" fontId="41" fillId="0" borderId="0" xfId="0" applyNumberFormat="1" applyFont="1" applyFill="1" applyAlignment="1">
      <alignment horizontal="right" indent="1"/>
    </xf>
    <xf numFmtId="7" fontId="41" fillId="24" borderId="31" xfId="0" applyNumberFormat="1" applyFont="1" applyFill="1" applyBorder="1" applyAlignment="1">
      <alignment horizontal="right" indent="1"/>
    </xf>
    <xf numFmtId="7" fontId="42" fillId="0" borderId="31" xfId="0" applyNumberFormat="1" applyFont="1" applyFill="1" applyBorder="1" applyAlignment="1">
      <alignment horizontal="right" indent="1"/>
    </xf>
    <xf numFmtId="0" fontId="43" fillId="0" borderId="0" xfId="0" applyFont="1" applyFill="1" applyAlignment="1">
      <alignment horizontal="right" indent="1"/>
    </xf>
    <xf numFmtId="0" fontId="6" fillId="0" borderId="0" xfId="0" applyFont="1" applyFill="1" applyAlignment="1">
      <alignment horizontal="right" indent="1"/>
    </xf>
    <xf numFmtId="9" fontId="0" fillId="26" borderId="31" xfId="49" applyFont="1" applyFill="1" applyBorder="1" applyAlignment="1">
      <alignment horizontal="center"/>
    </xf>
    <xf numFmtId="9" fontId="0" fillId="27" borderId="31" xfId="49" applyFont="1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37" xfId="0" applyFill="1" applyBorder="1" applyAlignment="1">
      <alignment horizontal="right" indent="1"/>
    </xf>
    <xf numFmtId="5" fontId="42" fillId="0" borderId="31" xfId="0" applyNumberFormat="1" applyFont="1" applyFill="1" applyBorder="1" applyAlignment="1">
      <alignment horizontal="right" indent="1"/>
    </xf>
    <xf numFmtId="0" fontId="43" fillId="0" borderId="32" xfId="0" applyFont="1" applyFill="1" applyBorder="1" applyAlignment="1">
      <alignment horizontal="right" indent="1"/>
    </xf>
    <xf numFmtId="7" fontId="0" fillId="0" borderId="31" xfId="0" applyNumberFormat="1" applyFill="1" applyBorder="1" applyAlignment="1">
      <alignment horizontal="center"/>
    </xf>
    <xf numFmtId="7" fontId="41" fillId="0" borderId="3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31" xfId="0" applyBorder="1" applyAlignment="1">
      <alignment horizontal="center"/>
    </xf>
    <xf numFmtId="7" fontId="0" fillId="0" borderId="0" xfId="0" applyNumberFormat="1" applyAlignment="1">
      <alignment horizontal="center"/>
    </xf>
    <xf numFmtId="7" fontId="0" fillId="0" borderId="0" xfId="0" applyNumberFormat="1" applyAlignment="1">
      <alignment horizontal="right" indent="1"/>
    </xf>
    <xf numFmtId="5" fontId="4" fillId="0" borderId="31" xfId="0" applyNumberFormat="1" applyFont="1" applyBorder="1" applyAlignment="1">
      <alignment horizontal="right" indent="1"/>
    </xf>
    <xf numFmtId="0" fontId="0" fillId="0" borderId="31" xfId="0" applyBorder="1" applyAlignment="1">
      <alignment horizontal="right" indent="1"/>
    </xf>
    <xf numFmtId="0" fontId="0" fillId="0" borderId="0" xfId="0" applyAlignment="1">
      <alignment horizontal="right" indent="1"/>
    </xf>
    <xf numFmtId="7" fontId="0" fillId="0" borderId="31" xfId="0" applyNumberFormat="1" applyBorder="1" applyAlignment="1">
      <alignment horizontal="right" indent="1"/>
    </xf>
    <xf numFmtId="5" fontId="0" fillId="0" borderId="31" xfId="0" applyNumberFormat="1" applyFill="1" applyBorder="1" applyAlignment="1">
      <alignment horizontal="right" indent="1"/>
    </xf>
    <xf numFmtId="0" fontId="0" fillId="0" borderId="36" xfId="0" applyFont="1" applyFill="1" applyBorder="1"/>
    <xf numFmtId="17" fontId="3" fillId="0" borderId="31" xfId="0" applyNumberFormat="1" applyFont="1" applyFill="1" applyBorder="1"/>
    <xf numFmtId="0" fontId="3" fillId="26" borderId="31" xfId="0" quotePrefix="1" applyFont="1" applyFill="1" applyBorder="1" applyAlignment="1">
      <alignment horizontal="center"/>
    </xf>
    <xf numFmtId="0" fontId="0" fillId="0" borderId="0" xfId="0" applyAlignment="1">
      <alignment wrapText="1"/>
    </xf>
    <xf numFmtId="0" fontId="46" fillId="0" borderId="0" xfId="79" applyAlignment="1" applyProtection="1">
      <alignment vertical="center" wrapText="1"/>
    </xf>
    <xf numFmtId="0" fontId="3" fillId="0" borderId="0" xfId="41" quotePrefix="1"/>
    <xf numFmtId="0" fontId="48" fillId="0" borderId="0" xfId="0" applyFont="1"/>
    <xf numFmtId="0" fontId="48" fillId="26" borderId="0" xfId="0" applyFont="1" applyFill="1"/>
    <xf numFmtId="0" fontId="49" fillId="0" borderId="0" xfId="0" applyFont="1" applyAlignment="1">
      <alignment vertical="center"/>
    </xf>
    <xf numFmtId="0" fontId="11" fillId="0" borderId="0" xfId="40" applyFont="1" applyAlignment="1">
      <alignment horizontal="center"/>
    </xf>
    <xf numFmtId="0" fontId="0" fillId="28" borderId="43" xfId="0" applyFill="1" applyBorder="1" applyAlignment="1">
      <alignment horizontal="center"/>
    </xf>
    <xf numFmtId="0" fontId="48" fillId="28" borderId="43" xfId="0" applyFont="1" applyFill="1" applyBorder="1" applyAlignment="1">
      <alignment horizontal="center"/>
    </xf>
    <xf numFmtId="0" fontId="48" fillId="28" borderId="0" xfId="0" applyFont="1" applyFill="1"/>
    <xf numFmtId="0" fontId="50" fillId="0" borderId="45" xfId="0" applyFont="1" applyBorder="1" applyAlignment="1">
      <alignment horizontal="left" vertical="center"/>
    </xf>
    <xf numFmtId="0" fontId="50" fillId="28" borderId="46" xfId="0" applyFont="1" applyFill="1" applyBorder="1" applyAlignment="1">
      <alignment horizontal="left" vertical="center" wrapText="1"/>
    </xf>
    <xf numFmtId="0" fontId="0" fillId="0" borderId="47" xfId="0" applyBorder="1" applyAlignment="1">
      <alignment vertical="center"/>
    </xf>
    <xf numFmtId="0" fontId="50" fillId="0" borderId="22" xfId="0" applyFont="1" applyBorder="1" applyAlignment="1">
      <alignment horizontal="right" vertical="center"/>
    </xf>
    <xf numFmtId="0" fontId="50" fillId="0" borderId="48" xfId="0" applyFont="1" applyBorder="1" applyAlignment="1">
      <alignment horizontal="left" vertical="center" wrapText="1"/>
    </xf>
    <xf numFmtId="0" fontId="50" fillId="28" borderId="49" xfId="0" applyFont="1" applyFill="1" applyBorder="1" applyAlignment="1">
      <alignment horizontal="left" vertical="center" wrapText="1"/>
    </xf>
    <xf numFmtId="0" fontId="0" fillId="0" borderId="50" xfId="0" applyBorder="1" applyAlignment="1">
      <alignment vertical="center"/>
    </xf>
    <xf numFmtId="0" fontId="50" fillId="0" borderId="48" xfId="0" applyFont="1" applyBorder="1" applyAlignment="1">
      <alignment vertical="center" wrapText="1"/>
    </xf>
    <xf numFmtId="0" fontId="50" fillId="0" borderId="22" xfId="0" applyFont="1" applyBorder="1" applyAlignment="1">
      <alignment horizontal="center" vertical="center"/>
    </xf>
    <xf numFmtId="0" fontId="0" fillId="0" borderId="50" xfId="0" applyBorder="1"/>
    <xf numFmtId="0" fontId="46" fillId="0" borderId="22" xfId="79" applyBorder="1" applyAlignment="1" applyProtection="1">
      <alignment horizontal="center" vertical="center" wrapText="1"/>
    </xf>
    <xf numFmtId="0" fontId="0" fillId="0" borderId="22" xfId="0" applyBorder="1"/>
    <xf numFmtId="0" fontId="46" fillId="0" borderId="48" xfId="79" applyBorder="1" applyAlignment="1" applyProtection="1">
      <alignment vertical="center" wrapText="1"/>
    </xf>
    <xf numFmtId="0" fontId="46" fillId="28" borderId="49" xfId="79" applyFill="1" applyBorder="1" applyAlignment="1" applyProtection="1">
      <alignment vertical="center" wrapText="1"/>
    </xf>
    <xf numFmtId="0" fontId="0" fillId="0" borderId="22" xfId="0" applyBorder="1" applyAlignment="1">
      <alignment wrapText="1"/>
    </xf>
    <xf numFmtId="0" fontId="3" fillId="29" borderId="31" xfId="0" quotePrefix="1" applyFont="1" applyFill="1" applyBorder="1"/>
    <xf numFmtId="0" fontId="47" fillId="29" borderId="31" xfId="0" quotePrefix="1" applyFont="1" applyFill="1" applyBorder="1"/>
    <xf numFmtId="0" fontId="51" fillId="0" borderId="0" xfId="0" applyFont="1" applyAlignment="1">
      <alignment vertical="center"/>
    </xf>
    <xf numFmtId="0" fontId="55" fillId="0" borderId="0" xfId="0" applyFont="1" applyAlignment="1">
      <alignment vertical="center" wrapText="1"/>
    </xf>
    <xf numFmtId="0" fontId="56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62" fillId="30" borderId="0" xfId="0" applyFont="1" applyFill="1" applyAlignment="1">
      <alignment vertical="center" wrapText="1"/>
    </xf>
    <xf numFmtId="0" fontId="63" fillId="30" borderId="0" xfId="0" applyFont="1" applyFill="1" applyAlignment="1">
      <alignment vertical="center" wrapText="1"/>
    </xf>
    <xf numFmtId="0" fontId="62" fillId="0" borderId="0" xfId="0" applyFont="1" applyAlignment="1">
      <alignment vertical="center" wrapText="1"/>
    </xf>
    <xf numFmtId="0" fontId="62" fillId="0" borderId="0" xfId="0" applyFont="1" applyAlignment="1">
      <alignment horizontal="left" vertical="center" wrapText="1" indent="1"/>
    </xf>
    <xf numFmtId="0" fontId="62" fillId="0" borderId="0" xfId="0" applyFont="1" applyAlignment="1">
      <alignment horizontal="left" vertical="center" wrapText="1" indent="2"/>
    </xf>
    <xf numFmtId="0" fontId="55" fillId="0" borderId="0" xfId="0" applyFont="1" applyAlignment="1">
      <alignment horizontal="left" vertical="center" wrapText="1" indent="2"/>
    </xf>
    <xf numFmtId="0" fontId="55" fillId="0" borderId="0" xfId="0" applyFont="1" applyAlignment="1">
      <alignment horizontal="center" vertical="center" wrapText="1"/>
    </xf>
    <xf numFmtId="16" fontId="55" fillId="0" borderId="0" xfId="0" applyNumberFormat="1" applyFont="1" applyAlignment="1">
      <alignment horizontal="left" vertical="center" wrapText="1" indent="1"/>
    </xf>
    <xf numFmtId="0" fontId="55" fillId="0" borderId="0" xfId="0" applyFont="1" applyAlignment="1">
      <alignment horizontal="left" vertical="center" wrapText="1" indent="1"/>
    </xf>
    <xf numFmtId="0" fontId="55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0" fontId="55" fillId="0" borderId="0" xfId="0" applyFont="1" applyAlignment="1">
      <alignment horizontal="left" vertical="center" indent="2"/>
    </xf>
    <xf numFmtId="0" fontId="67" fillId="0" borderId="0" xfId="0" applyFont="1"/>
    <xf numFmtId="0" fontId="61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3" fillId="26" borderId="37" xfId="0" quotePrefix="1" applyFont="1" applyFill="1" applyBorder="1"/>
    <xf numFmtId="7" fontId="3" fillId="26" borderId="31" xfId="0" applyNumberFormat="1" applyFont="1" applyFill="1" applyBorder="1"/>
    <xf numFmtId="0" fontId="3" fillId="26" borderId="0" xfId="0" applyFont="1" applyFill="1"/>
    <xf numFmtId="0" fontId="3" fillId="26" borderId="31" xfId="0" applyFont="1" applyFill="1" applyBorder="1" applyAlignment="1">
      <alignment horizontal="center"/>
    </xf>
    <xf numFmtId="7" fontId="4" fillId="26" borderId="31" xfId="0" applyNumberFormat="1" applyFont="1" applyFill="1" applyBorder="1" applyAlignment="1">
      <alignment horizontal="right" indent="1"/>
    </xf>
    <xf numFmtId="0" fontId="3" fillId="26" borderId="38" xfId="0" quotePrefix="1" applyFont="1" applyFill="1" applyBorder="1"/>
    <xf numFmtId="0" fontId="3" fillId="26" borderId="34" xfId="0" quotePrefix="1" applyFont="1" applyFill="1" applyBorder="1"/>
    <xf numFmtId="7" fontId="3" fillId="26" borderId="34" xfId="0" applyNumberFormat="1" applyFont="1" applyFill="1" applyBorder="1"/>
    <xf numFmtId="5" fontId="0" fillId="26" borderId="31" xfId="0" applyNumberFormat="1" applyFont="1" applyFill="1" applyBorder="1" applyAlignment="1">
      <alignment horizontal="right" indent="1"/>
    </xf>
    <xf numFmtId="0" fontId="50" fillId="0" borderId="49" xfId="0" applyFont="1" applyFill="1" applyBorder="1" applyAlignment="1">
      <alignment horizontal="left" vertical="center" wrapText="1"/>
    </xf>
    <xf numFmtId="0" fontId="48" fillId="0" borderId="49" xfId="0" applyFont="1" applyFill="1" applyBorder="1" applyAlignment="1">
      <alignment horizontal="left" vertical="center" wrapText="1"/>
    </xf>
    <xf numFmtId="0" fontId="0" fillId="0" borderId="0" xfId="0"/>
    <xf numFmtId="0" fontId="68" fillId="0" borderId="0" xfId="0" applyFont="1"/>
    <xf numFmtId="0" fontId="0" fillId="0" borderId="22" xfId="0" applyBorder="1" applyAlignment="1">
      <alignment vertical="center"/>
    </xf>
    <xf numFmtId="0" fontId="0" fillId="0" borderId="22" xfId="0" applyBorder="1" applyAlignment="1">
      <alignment vertical="center" wrapText="1"/>
    </xf>
    <xf numFmtId="0" fontId="47" fillId="0" borderId="0" xfId="0" applyFont="1"/>
    <xf numFmtId="0" fontId="47" fillId="31" borderId="22" xfId="0" applyFont="1" applyFill="1" applyBorder="1" applyAlignment="1">
      <alignment vertical="center"/>
    </xf>
    <xf numFmtId="0" fontId="47" fillId="0" borderId="22" xfId="0" applyFont="1" applyBorder="1" applyAlignment="1">
      <alignment vertical="center"/>
    </xf>
    <xf numFmtId="0" fontId="0" fillId="26" borderId="31" xfId="0" quotePrefix="1" applyFill="1" applyBorder="1"/>
    <xf numFmtId="7" fontId="0" fillId="26" borderId="31" xfId="0" applyNumberFormat="1" applyFill="1" applyBorder="1" applyAlignment="1">
      <alignment horizontal="right" indent="1"/>
    </xf>
    <xf numFmtId="0" fontId="3" fillId="26" borderId="31" xfId="0" applyFont="1" applyFill="1" applyBorder="1"/>
    <xf numFmtId="5" fontId="42" fillId="26" borderId="31" xfId="0" applyNumberFormat="1" applyFont="1" applyFill="1" applyBorder="1" applyAlignment="1">
      <alignment horizontal="right" indent="1"/>
    </xf>
    <xf numFmtId="0" fontId="40" fillId="0" borderId="0" xfId="40" applyFont="1" applyFill="1" applyAlignment="1">
      <alignment horizontal="center"/>
    </xf>
    <xf numFmtId="0" fontId="39" fillId="25" borderId="0" xfId="40" applyFont="1" applyFill="1" applyAlignment="1">
      <alignment horizontal="center" vertical="center"/>
    </xf>
    <xf numFmtId="0" fontId="11" fillId="0" borderId="0" xfId="40" applyFont="1" applyAlignment="1">
      <alignment horizontal="center"/>
    </xf>
    <xf numFmtId="0" fontId="39" fillId="0" borderId="0" xfId="40" applyFont="1" applyFill="1" applyAlignment="1">
      <alignment horizontal="center" vertical="center" wrapText="1"/>
    </xf>
    <xf numFmtId="0" fontId="10" fillId="0" borderId="0" xfId="40" applyFont="1" applyAlignment="1">
      <alignment horizontal="center" wrapText="1"/>
    </xf>
    <xf numFmtId="0" fontId="48" fillId="28" borderId="41" xfId="0" applyFont="1" applyFill="1" applyBorder="1" applyAlignment="1">
      <alignment horizontal="center"/>
    </xf>
    <xf numFmtId="0" fontId="0" fillId="28" borderId="42" xfId="0" applyFill="1" applyBorder="1" applyAlignment="1">
      <alignment horizontal="center"/>
    </xf>
    <xf numFmtId="0" fontId="48" fillId="28" borderId="43" xfId="0" applyFont="1" applyFill="1" applyBorder="1" applyAlignment="1">
      <alignment horizontal="center"/>
    </xf>
    <xf numFmtId="0" fontId="48" fillId="28" borderId="42" xfId="0" applyFont="1" applyFill="1" applyBorder="1" applyAlignment="1">
      <alignment horizontal="center"/>
    </xf>
    <xf numFmtId="0" fontId="48" fillId="28" borderId="44" xfId="0" applyFont="1" applyFill="1" applyBorder="1" applyAlignment="1">
      <alignment horizontal="center"/>
    </xf>
    <xf numFmtId="0" fontId="62" fillId="0" borderId="0" xfId="0" applyFont="1" applyAlignment="1">
      <alignment horizontal="left" vertical="center" wrapText="1" indent="1"/>
    </xf>
    <xf numFmtId="0" fontId="62" fillId="30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62" fillId="0" borderId="0" xfId="0" applyFont="1" applyAlignment="1">
      <alignment vertical="center" wrapText="1"/>
    </xf>
  </cellXfs>
  <cellStyles count="80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Euro" xfId="27" xr:uid="{00000000-0005-0000-0000-00001A000000}"/>
    <cellStyle name="Euro 2" xfId="28" xr:uid="{00000000-0005-0000-0000-00001B000000}"/>
    <cellStyle name="Explanatory Text" xfId="29" xr:uid="{00000000-0005-0000-0000-00001C000000}"/>
    <cellStyle name="Good" xfId="30" xr:uid="{00000000-0005-0000-0000-00001D000000}"/>
    <cellStyle name="Heading 1" xfId="31" xr:uid="{00000000-0005-0000-0000-00001E000000}"/>
    <cellStyle name="Heading 2" xfId="32" xr:uid="{00000000-0005-0000-0000-00001F000000}"/>
    <cellStyle name="Heading 3" xfId="33" xr:uid="{00000000-0005-0000-0000-000020000000}"/>
    <cellStyle name="Heading 4" xfId="34" xr:uid="{00000000-0005-0000-0000-000021000000}"/>
    <cellStyle name="Hypertextový odkaz" xfId="79" builtinId="8"/>
    <cellStyle name="Check Cell" xfId="35" xr:uid="{00000000-0005-0000-0000-000023000000}"/>
    <cellStyle name="Input" xfId="36" xr:uid="{00000000-0005-0000-0000-000024000000}"/>
    <cellStyle name="Linked Cell" xfId="37" xr:uid="{00000000-0005-0000-0000-000025000000}"/>
    <cellStyle name="Měna 2" xfId="60" xr:uid="{00000000-0005-0000-0000-000026000000}"/>
    <cellStyle name="Měna 3" xfId="61" xr:uid="{00000000-0005-0000-0000-000027000000}"/>
    <cellStyle name="Neutral" xfId="38" xr:uid="{00000000-0005-0000-0000-000028000000}"/>
    <cellStyle name="Normální" xfId="0" builtinId="0"/>
    <cellStyle name="normální 10" xfId="68" xr:uid="{00000000-0005-0000-0000-00002A000000}"/>
    <cellStyle name="normální 11" xfId="69" xr:uid="{00000000-0005-0000-0000-00002B000000}"/>
    <cellStyle name="Normální 2" xfId="39" xr:uid="{00000000-0005-0000-0000-00002C000000}"/>
    <cellStyle name="normální 3" xfId="40" xr:uid="{00000000-0005-0000-0000-00002D000000}"/>
    <cellStyle name="Normální 3 2" xfId="62" xr:uid="{00000000-0005-0000-0000-00002E000000}"/>
    <cellStyle name="Normální 3 2 2" xfId="70" xr:uid="{00000000-0005-0000-0000-00002F000000}"/>
    <cellStyle name="normální 4" xfId="41" xr:uid="{00000000-0005-0000-0000-000030000000}"/>
    <cellStyle name="Normální 4 2" xfId="63" xr:uid="{00000000-0005-0000-0000-000031000000}"/>
    <cellStyle name="Normální 4 2 2" xfId="71" xr:uid="{00000000-0005-0000-0000-000032000000}"/>
    <cellStyle name="normální 5" xfId="42" xr:uid="{00000000-0005-0000-0000-000033000000}"/>
    <cellStyle name="normální 5 2" xfId="64" xr:uid="{00000000-0005-0000-0000-000034000000}"/>
    <cellStyle name="normální 5 2 2" xfId="72" xr:uid="{00000000-0005-0000-0000-000035000000}"/>
    <cellStyle name="normální 5 3" xfId="73" xr:uid="{00000000-0005-0000-0000-000036000000}"/>
    <cellStyle name="normální 6" xfId="43" xr:uid="{00000000-0005-0000-0000-000037000000}"/>
    <cellStyle name="normální 6 2" xfId="74" xr:uid="{00000000-0005-0000-0000-000038000000}"/>
    <cellStyle name="normální 7" xfId="44" xr:uid="{00000000-0005-0000-0000-000039000000}"/>
    <cellStyle name="normální 7 2" xfId="75" xr:uid="{00000000-0005-0000-0000-00003A000000}"/>
    <cellStyle name="normální 8" xfId="45" xr:uid="{00000000-0005-0000-0000-00003B000000}"/>
    <cellStyle name="normální 8 2" xfId="76" xr:uid="{00000000-0005-0000-0000-00003C000000}"/>
    <cellStyle name="normální 9" xfId="77" xr:uid="{00000000-0005-0000-0000-00003D000000}"/>
    <cellStyle name="normální_Tabulka slev_N" xfId="46" xr:uid="{00000000-0005-0000-0000-00003E000000}"/>
    <cellStyle name="Note" xfId="47" xr:uid="{00000000-0005-0000-0000-00003F000000}"/>
    <cellStyle name="Output" xfId="48" xr:uid="{00000000-0005-0000-0000-000040000000}"/>
    <cellStyle name="procent 2" xfId="50" xr:uid="{00000000-0005-0000-0000-000042000000}"/>
    <cellStyle name="procent 2 2" xfId="65" xr:uid="{00000000-0005-0000-0000-000043000000}"/>
    <cellStyle name="procent 3" xfId="51" xr:uid="{00000000-0005-0000-0000-000044000000}"/>
    <cellStyle name="procent 3 2" xfId="52" xr:uid="{00000000-0005-0000-0000-000045000000}"/>
    <cellStyle name="procent 4" xfId="67" xr:uid="{00000000-0005-0000-0000-000046000000}"/>
    <cellStyle name="Procenta" xfId="49" builtinId="5"/>
    <cellStyle name="Procenta 2" xfId="66" xr:uid="{00000000-0005-0000-0000-000047000000}"/>
    <cellStyle name="Procenta 2 2" xfId="78" xr:uid="{00000000-0005-0000-0000-000048000000}"/>
    <cellStyle name="Standaard_ROMACON program and pricelist intern new numbers" xfId="53" xr:uid="{00000000-0005-0000-0000-000049000000}"/>
    <cellStyle name="Standard 2" xfId="54" xr:uid="{00000000-0005-0000-0000-00004A000000}"/>
    <cellStyle name="Standard 2 2" xfId="55" xr:uid="{00000000-0005-0000-0000-00004B000000}"/>
    <cellStyle name="Standard_Konditionen 2009" xfId="56" xr:uid="{00000000-0005-0000-0000-00004C000000}"/>
    <cellStyle name="Title" xfId="57" xr:uid="{00000000-0005-0000-0000-00004D000000}"/>
    <cellStyle name="Total" xfId="58" xr:uid="{00000000-0005-0000-0000-00004E000000}"/>
    <cellStyle name="Warning Text" xfId="59" xr:uid="{00000000-0005-0000-0000-00004F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5050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5.jpg"/><Relationship Id="rId117" Type="http://schemas.openxmlformats.org/officeDocument/2006/relationships/hyperlink" Target="#iJOINT!B251"/><Relationship Id="rId21" Type="http://schemas.openxmlformats.org/officeDocument/2006/relationships/hyperlink" Target="#PE!B422"/><Relationship Id="rId42" Type="http://schemas.openxmlformats.org/officeDocument/2006/relationships/image" Target="../media/image23.jpg"/><Relationship Id="rId47" Type="http://schemas.openxmlformats.org/officeDocument/2006/relationships/hyperlink" Target="#PE!B1063"/><Relationship Id="rId63" Type="http://schemas.openxmlformats.org/officeDocument/2006/relationships/hyperlink" Target="#PE!B1548"/><Relationship Id="rId68" Type="http://schemas.openxmlformats.org/officeDocument/2006/relationships/image" Target="../media/image36.jpeg"/><Relationship Id="rId84" Type="http://schemas.openxmlformats.org/officeDocument/2006/relationships/image" Target="../media/image44.jpg"/><Relationship Id="rId89" Type="http://schemas.openxmlformats.org/officeDocument/2006/relationships/hyperlink" Target="#iJOINT!B77"/><Relationship Id="rId112" Type="http://schemas.openxmlformats.org/officeDocument/2006/relationships/image" Target="../media/image58.jpg"/><Relationship Id="rId16" Type="http://schemas.openxmlformats.org/officeDocument/2006/relationships/image" Target="../media/image10.jpg"/><Relationship Id="rId107" Type="http://schemas.openxmlformats.org/officeDocument/2006/relationships/hyperlink" Target="#iJOINT!B143"/><Relationship Id="rId11" Type="http://schemas.openxmlformats.org/officeDocument/2006/relationships/hyperlink" Target="#PE!B199"/><Relationship Id="rId32" Type="http://schemas.openxmlformats.org/officeDocument/2006/relationships/image" Target="../media/image18.jpg"/><Relationship Id="rId37" Type="http://schemas.openxmlformats.org/officeDocument/2006/relationships/hyperlink" Target="#PE!B853"/><Relationship Id="rId53" Type="http://schemas.openxmlformats.org/officeDocument/2006/relationships/hyperlink" Target="#PE!B1203"/><Relationship Id="rId58" Type="http://schemas.openxmlformats.org/officeDocument/2006/relationships/image" Target="../media/image31.jpg"/><Relationship Id="rId74" Type="http://schemas.openxmlformats.org/officeDocument/2006/relationships/image" Target="../media/image39.jpg"/><Relationship Id="rId79" Type="http://schemas.openxmlformats.org/officeDocument/2006/relationships/hyperlink" Target="#WAGA!B98"/><Relationship Id="rId102" Type="http://schemas.openxmlformats.org/officeDocument/2006/relationships/image" Target="../media/image53.jpg"/><Relationship Id="rId123" Type="http://schemas.openxmlformats.org/officeDocument/2006/relationships/hyperlink" Target="#iJOINT!B283"/><Relationship Id="rId5" Type="http://schemas.openxmlformats.org/officeDocument/2006/relationships/hyperlink" Target="#PE!B95"/><Relationship Id="rId61" Type="http://schemas.openxmlformats.org/officeDocument/2006/relationships/hyperlink" Target="#PE!B1494"/><Relationship Id="rId82" Type="http://schemas.openxmlformats.org/officeDocument/2006/relationships/image" Target="../media/image43.jpeg"/><Relationship Id="rId90" Type="http://schemas.openxmlformats.org/officeDocument/2006/relationships/image" Target="../media/image47.jpg"/><Relationship Id="rId95" Type="http://schemas.openxmlformats.org/officeDocument/2006/relationships/hyperlink" Target="#iJOINT!B201"/><Relationship Id="rId19" Type="http://schemas.openxmlformats.org/officeDocument/2006/relationships/hyperlink" Target="#PE!B377"/><Relationship Id="rId14" Type="http://schemas.openxmlformats.org/officeDocument/2006/relationships/image" Target="../media/image9.jpg"/><Relationship Id="rId22" Type="http://schemas.openxmlformats.org/officeDocument/2006/relationships/image" Target="../media/image13.jpg"/><Relationship Id="rId27" Type="http://schemas.openxmlformats.org/officeDocument/2006/relationships/hyperlink" Target="#PE!B695"/><Relationship Id="rId30" Type="http://schemas.openxmlformats.org/officeDocument/2006/relationships/image" Target="../media/image17.jpeg"/><Relationship Id="rId35" Type="http://schemas.openxmlformats.org/officeDocument/2006/relationships/hyperlink" Target="#PE!B824"/><Relationship Id="rId43" Type="http://schemas.openxmlformats.org/officeDocument/2006/relationships/hyperlink" Target="#PE!B977"/><Relationship Id="rId48" Type="http://schemas.openxmlformats.org/officeDocument/2006/relationships/image" Target="../media/image26.jpg"/><Relationship Id="rId56" Type="http://schemas.openxmlformats.org/officeDocument/2006/relationships/image" Target="../media/image30.jpg"/><Relationship Id="rId64" Type="http://schemas.openxmlformats.org/officeDocument/2006/relationships/image" Target="../media/image34.jpeg"/><Relationship Id="rId69" Type="http://schemas.openxmlformats.org/officeDocument/2006/relationships/hyperlink" Target="#WAGA!B5"/><Relationship Id="rId77" Type="http://schemas.openxmlformats.org/officeDocument/2006/relationships/hyperlink" Target="#WAGA!B86"/><Relationship Id="rId100" Type="http://schemas.openxmlformats.org/officeDocument/2006/relationships/image" Target="../media/image52.jpg"/><Relationship Id="rId105" Type="http://schemas.openxmlformats.org/officeDocument/2006/relationships/hyperlink" Target="#iJOINT!B121"/><Relationship Id="rId113" Type="http://schemas.openxmlformats.org/officeDocument/2006/relationships/hyperlink" Target="#iJOINT!B3"/><Relationship Id="rId118" Type="http://schemas.openxmlformats.org/officeDocument/2006/relationships/image" Target="../media/image61.jpeg"/><Relationship Id="rId8" Type="http://schemas.openxmlformats.org/officeDocument/2006/relationships/image" Target="../media/image6.jpg"/><Relationship Id="rId51" Type="http://schemas.openxmlformats.org/officeDocument/2006/relationships/hyperlink" Target="#PE!B1149"/><Relationship Id="rId72" Type="http://schemas.openxmlformats.org/officeDocument/2006/relationships/image" Target="../media/image38.jpeg"/><Relationship Id="rId80" Type="http://schemas.openxmlformats.org/officeDocument/2006/relationships/image" Target="../media/image42.jpg"/><Relationship Id="rId85" Type="http://schemas.openxmlformats.org/officeDocument/2006/relationships/hyperlink" Target="#WAGA!B193"/><Relationship Id="rId93" Type="http://schemas.openxmlformats.org/officeDocument/2006/relationships/hyperlink" Target="#iJOINT!B177"/><Relationship Id="rId98" Type="http://schemas.openxmlformats.org/officeDocument/2006/relationships/image" Target="../media/image51.jpg"/><Relationship Id="rId121" Type="http://schemas.openxmlformats.org/officeDocument/2006/relationships/hyperlink" Target="#iJOINT!B296"/><Relationship Id="rId3" Type="http://schemas.openxmlformats.org/officeDocument/2006/relationships/hyperlink" Target="#PE!B61"/><Relationship Id="rId12" Type="http://schemas.openxmlformats.org/officeDocument/2006/relationships/image" Target="../media/image8.jpg"/><Relationship Id="rId17" Type="http://schemas.openxmlformats.org/officeDocument/2006/relationships/hyperlink" Target="#PE!B362"/><Relationship Id="rId25" Type="http://schemas.openxmlformats.org/officeDocument/2006/relationships/hyperlink" Target="#PE!B724"/><Relationship Id="rId33" Type="http://schemas.openxmlformats.org/officeDocument/2006/relationships/hyperlink" Target="#PE!B793"/><Relationship Id="rId38" Type="http://schemas.openxmlformats.org/officeDocument/2006/relationships/image" Target="../media/image21.jpg"/><Relationship Id="rId46" Type="http://schemas.openxmlformats.org/officeDocument/2006/relationships/image" Target="../media/image25.jpg"/><Relationship Id="rId59" Type="http://schemas.openxmlformats.org/officeDocument/2006/relationships/hyperlink" Target="#PE!B1444"/><Relationship Id="rId67" Type="http://schemas.openxmlformats.org/officeDocument/2006/relationships/hyperlink" Target="#PE!B1638"/><Relationship Id="rId103" Type="http://schemas.openxmlformats.org/officeDocument/2006/relationships/hyperlink" Target="#iJOINT!B97"/><Relationship Id="rId108" Type="http://schemas.openxmlformats.org/officeDocument/2006/relationships/image" Target="../media/image56.jpg"/><Relationship Id="rId116" Type="http://schemas.openxmlformats.org/officeDocument/2006/relationships/image" Target="../media/image60.jpg"/><Relationship Id="rId124" Type="http://schemas.openxmlformats.org/officeDocument/2006/relationships/image" Target="../media/image64.jpeg"/><Relationship Id="rId20" Type="http://schemas.openxmlformats.org/officeDocument/2006/relationships/image" Target="../media/image12.jpeg"/><Relationship Id="rId41" Type="http://schemas.openxmlformats.org/officeDocument/2006/relationships/hyperlink" Target="#PE!B934"/><Relationship Id="rId54" Type="http://schemas.openxmlformats.org/officeDocument/2006/relationships/image" Target="../media/image29.jpg"/><Relationship Id="rId62" Type="http://schemas.openxmlformats.org/officeDocument/2006/relationships/image" Target="../media/image33.jpg"/><Relationship Id="rId70" Type="http://schemas.openxmlformats.org/officeDocument/2006/relationships/image" Target="../media/image37.jpg"/><Relationship Id="rId75" Type="http://schemas.openxmlformats.org/officeDocument/2006/relationships/hyperlink" Target="#WAGA!B67"/><Relationship Id="rId83" Type="http://schemas.openxmlformats.org/officeDocument/2006/relationships/hyperlink" Target="#WAGA!B241"/><Relationship Id="rId88" Type="http://schemas.openxmlformats.org/officeDocument/2006/relationships/image" Target="../media/image46.jpeg"/><Relationship Id="rId91" Type="http://schemas.openxmlformats.org/officeDocument/2006/relationships/hyperlink" Target="#iJOINT!B167"/><Relationship Id="rId96" Type="http://schemas.openxmlformats.org/officeDocument/2006/relationships/image" Target="../media/image50.jpg"/><Relationship Id="rId111" Type="http://schemas.openxmlformats.org/officeDocument/2006/relationships/hyperlink" Target="#iJOINT!B87"/><Relationship Id="rId1" Type="http://schemas.openxmlformats.org/officeDocument/2006/relationships/hyperlink" Target="#PE!B3"/><Relationship Id="rId6" Type="http://schemas.openxmlformats.org/officeDocument/2006/relationships/image" Target="../media/image5.jpg"/><Relationship Id="rId15" Type="http://schemas.openxmlformats.org/officeDocument/2006/relationships/hyperlink" Target="#PE!B306"/><Relationship Id="rId23" Type="http://schemas.openxmlformats.org/officeDocument/2006/relationships/hyperlink" Target="#PE!B592"/><Relationship Id="rId28" Type="http://schemas.openxmlformats.org/officeDocument/2006/relationships/image" Target="../media/image16.jpeg"/><Relationship Id="rId36" Type="http://schemas.openxmlformats.org/officeDocument/2006/relationships/image" Target="../media/image20.jpg"/><Relationship Id="rId49" Type="http://schemas.openxmlformats.org/officeDocument/2006/relationships/hyperlink" Target="#PE!B1106"/><Relationship Id="rId57" Type="http://schemas.openxmlformats.org/officeDocument/2006/relationships/hyperlink" Target="#PE!B1285"/><Relationship Id="rId106" Type="http://schemas.openxmlformats.org/officeDocument/2006/relationships/image" Target="../media/image55.jpg"/><Relationship Id="rId114" Type="http://schemas.openxmlformats.org/officeDocument/2006/relationships/image" Target="../media/image59.jpg"/><Relationship Id="rId119" Type="http://schemas.openxmlformats.org/officeDocument/2006/relationships/hyperlink" Target="#iJOINT!B241"/><Relationship Id="rId10" Type="http://schemas.openxmlformats.org/officeDocument/2006/relationships/image" Target="../media/image7.jpg"/><Relationship Id="rId31" Type="http://schemas.openxmlformats.org/officeDocument/2006/relationships/hyperlink" Target="#PE!B762"/><Relationship Id="rId44" Type="http://schemas.openxmlformats.org/officeDocument/2006/relationships/image" Target="../media/image24.jpg"/><Relationship Id="rId52" Type="http://schemas.openxmlformats.org/officeDocument/2006/relationships/image" Target="../media/image28.jpeg"/><Relationship Id="rId60" Type="http://schemas.openxmlformats.org/officeDocument/2006/relationships/image" Target="../media/image32.jpg"/><Relationship Id="rId65" Type="http://schemas.openxmlformats.org/officeDocument/2006/relationships/hyperlink" Target="#PE!B1615"/><Relationship Id="rId73" Type="http://schemas.openxmlformats.org/officeDocument/2006/relationships/hyperlink" Target="#WAGA!B46"/><Relationship Id="rId78" Type="http://schemas.openxmlformats.org/officeDocument/2006/relationships/image" Target="../media/image41.jpg"/><Relationship Id="rId81" Type="http://schemas.openxmlformats.org/officeDocument/2006/relationships/hyperlink" Target="#WAGA!B155"/><Relationship Id="rId86" Type="http://schemas.openxmlformats.org/officeDocument/2006/relationships/image" Target="../media/image45.jpeg"/><Relationship Id="rId94" Type="http://schemas.openxmlformats.org/officeDocument/2006/relationships/image" Target="../media/image49.jpg"/><Relationship Id="rId99" Type="http://schemas.openxmlformats.org/officeDocument/2006/relationships/hyperlink" Target="#iJOINT!B234"/><Relationship Id="rId101" Type="http://schemas.openxmlformats.org/officeDocument/2006/relationships/hyperlink" Target="#iJOINT!B61"/><Relationship Id="rId122" Type="http://schemas.openxmlformats.org/officeDocument/2006/relationships/image" Target="../media/image63.jpeg"/><Relationship Id="rId4" Type="http://schemas.openxmlformats.org/officeDocument/2006/relationships/image" Target="../media/image4.jpeg"/><Relationship Id="rId9" Type="http://schemas.openxmlformats.org/officeDocument/2006/relationships/hyperlink" Target="#PE!B177"/><Relationship Id="rId13" Type="http://schemas.openxmlformats.org/officeDocument/2006/relationships/hyperlink" Target="#PE!B242"/><Relationship Id="rId18" Type="http://schemas.openxmlformats.org/officeDocument/2006/relationships/image" Target="../media/image11.jpg"/><Relationship Id="rId39" Type="http://schemas.openxmlformats.org/officeDocument/2006/relationships/hyperlink" Target="#PE!B882"/><Relationship Id="rId109" Type="http://schemas.openxmlformats.org/officeDocument/2006/relationships/hyperlink" Target="#iJOINT!B107"/><Relationship Id="rId34" Type="http://schemas.openxmlformats.org/officeDocument/2006/relationships/image" Target="../media/image19.jpg"/><Relationship Id="rId50" Type="http://schemas.openxmlformats.org/officeDocument/2006/relationships/image" Target="../media/image27.jpg"/><Relationship Id="rId55" Type="http://schemas.openxmlformats.org/officeDocument/2006/relationships/hyperlink" Target="#PE!B1276"/><Relationship Id="rId76" Type="http://schemas.openxmlformats.org/officeDocument/2006/relationships/image" Target="../media/image40.jpg"/><Relationship Id="rId97" Type="http://schemas.openxmlformats.org/officeDocument/2006/relationships/hyperlink" Target="#iJOINT!B227"/><Relationship Id="rId104" Type="http://schemas.openxmlformats.org/officeDocument/2006/relationships/image" Target="../media/image54.jpg"/><Relationship Id="rId120" Type="http://schemas.openxmlformats.org/officeDocument/2006/relationships/image" Target="../media/image62.jpg"/><Relationship Id="rId7" Type="http://schemas.openxmlformats.org/officeDocument/2006/relationships/hyperlink" Target="#PE!B150"/><Relationship Id="rId71" Type="http://schemas.openxmlformats.org/officeDocument/2006/relationships/hyperlink" Target="#WAGA!B29"/><Relationship Id="rId92" Type="http://schemas.openxmlformats.org/officeDocument/2006/relationships/image" Target="../media/image48.jpg"/><Relationship Id="rId2" Type="http://schemas.openxmlformats.org/officeDocument/2006/relationships/image" Target="../media/image3.jpg"/><Relationship Id="rId29" Type="http://schemas.openxmlformats.org/officeDocument/2006/relationships/hyperlink" Target="#PE!B676"/><Relationship Id="rId24" Type="http://schemas.openxmlformats.org/officeDocument/2006/relationships/image" Target="../media/image14.jpg"/><Relationship Id="rId40" Type="http://schemas.openxmlformats.org/officeDocument/2006/relationships/image" Target="../media/image22.jpg"/><Relationship Id="rId45" Type="http://schemas.openxmlformats.org/officeDocument/2006/relationships/hyperlink" Target="#PE!B1020"/><Relationship Id="rId66" Type="http://schemas.openxmlformats.org/officeDocument/2006/relationships/image" Target="../media/image35.jpeg"/><Relationship Id="rId87" Type="http://schemas.openxmlformats.org/officeDocument/2006/relationships/hyperlink" Target="#WAGA!B217"/><Relationship Id="rId110" Type="http://schemas.openxmlformats.org/officeDocument/2006/relationships/image" Target="../media/image57.jpg"/><Relationship Id="rId115" Type="http://schemas.openxmlformats.org/officeDocument/2006/relationships/hyperlink" Target="#iJOINT!B34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emf"/><Relationship Id="rId2" Type="http://schemas.openxmlformats.org/officeDocument/2006/relationships/image" Target="../media/image66.png"/><Relationship Id="rId1" Type="http://schemas.openxmlformats.org/officeDocument/2006/relationships/image" Target="../media/image6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76200</xdr:rowOff>
    </xdr:from>
    <xdr:to>
      <xdr:col>2</xdr:col>
      <xdr:colOff>285750</xdr:colOff>
      <xdr:row>7</xdr:row>
      <xdr:rowOff>504825</xdr:rowOff>
    </xdr:to>
    <xdr:pic>
      <xdr:nvPicPr>
        <xdr:cNvPr id="1026" name="Obrázek 3" descr="titan-metalplast_whitebg-orez.jpg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76200"/>
          <a:ext cx="142875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14</xdr:row>
      <xdr:rowOff>76200</xdr:rowOff>
    </xdr:to>
    <xdr:sp macro="" textlink="">
      <xdr:nvSpPr>
        <xdr:cNvPr id="6" name="Obdélník 5">
          <a:extLst>
            <a:ext uri="{FF2B5EF4-FFF2-40B4-BE49-F238E27FC236}">
              <a16:creationId xmlns:a16="http://schemas.microsoft.com/office/drawing/2014/main" id="{A8838B3F-34CC-43F4-BD88-6B77F0F63D7B}"/>
            </a:ext>
          </a:extLst>
        </xdr:cNvPr>
        <xdr:cNvSpPr/>
      </xdr:nvSpPr>
      <xdr:spPr>
        <a:xfrm>
          <a:off x="0" y="0"/>
          <a:ext cx="5257800" cy="36766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38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4</xdr:col>
      <xdr:colOff>628650</xdr:colOff>
      <xdr:row>2</xdr:row>
      <xdr:rowOff>66675</xdr:rowOff>
    </xdr:from>
    <xdr:to>
      <xdr:col>6</xdr:col>
      <xdr:colOff>219075</xdr:colOff>
      <xdr:row>6</xdr:row>
      <xdr:rowOff>142875</xdr:rowOff>
    </xdr:to>
    <xdr:sp macro="" textlink="">
      <xdr:nvSpPr>
        <xdr:cNvPr id="2" name="WordAr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067050" y="390525"/>
          <a:ext cx="1800225" cy="72390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  <a:scene3d>
            <a:camera prst="legacyPerspectiveTopLeft"/>
            <a:lightRig rig="legacyNormal3" dir="r"/>
          </a:scene3d>
          <a:sp3d extrusionH="201600" prstMaterial="legacyMetal">
            <a:extrusionClr>
              <a:srgbClr val="FFFFFF"/>
            </a:extrusionClr>
          </a:sp3d>
        </a:bodyPr>
        <a:lstStyle/>
        <a:p>
          <a:pPr algn="ctr" rtl="0">
            <a:defRPr sz="1000"/>
          </a:pPr>
          <a:r>
            <a:rPr lang="cs-CZ" sz="3600" b="0" i="0" u="sng" strike="noStrike" baseline="0">
              <a:solidFill>
                <a:srgbClr val="000000"/>
              </a:solidFill>
              <a:latin typeface="Times New Roman"/>
              <a:cs typeface="Times New Roman"/>
            </a:rPr>
            <a:t>2022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3</xdr:row>
      <xdr:rowOff>42861</xdr:rowOff>
    </xdr:from>
    <xdr:to>
      <xdr:col>0</xdr:col>
      <xdr:colOff>709612</xdr:colOff>
      <xdr:row>3</xdr:row>
      <xdr:rowOff>675710</xdr:rowOff>
    </xdr:to>
    <xdr:pic>
      <xdr:nvPicPr>
        <xdr:cNvPr id="2" name="Obráze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17C92D-2746-4F08-8F41-34E1E62725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33" r="14003"/>
        <a:stretch/>
      </xdr:blipFill>
      <xdr:spPr>
        <a:xfrm>
          <a:off x="76199" y="766761"/>
          <a:ext cx="633413" cy="63284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4</xdr:row>
      <xdr:rowOff>38101</xdr:rowOff>
    </xdr:from>
    <xdr:to>
      <xdr:col>0</xdr:col>
      <xdr:colOff>709613</xdr:colOff>
      <xdr:row>5</xdr:row>
      <xdr:rowOff>2561</xdr:rowOff>
    </xdr:to>
    <xdr:pic>
      <xdr:nvPicPr>
        <xdr:cNvPr id="3" name="Obráze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CA7EC3-56BA-4509-8E43-8BF20C605A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07" r="14209"/>
        <a:stretch/>
      </xdr:blipFill>
      <xdr:spPr>
        <a:xfrm>
          <a:off x="71438" y="1466851"/>
          <a:ext cx="638175" cy="666589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195262</xdr:colOff>
      <xdr:row>5</xdr:row>
      <xdr:rowOff>28575</xdr:rowOff>
    </xdr:from>
    <xdr:to>
      <xdr:col>0</xdr:col>
      <xdr:colOff>671513</xdr:colOff>
      <xdr:row>5</xdr:row>
      <xdr:rowOff>695894</xdr:rowOff>
    </xdr:to>
    <xdr:pic>
      <xdr:nvPicPr>
        <xdr:cNvPr id="4" name="Obráze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A3F79F5-2255-42F5-AFAB-353347ED2F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27" r="23973"/>
        <a:stretch/>
      </xdr:blipFill>
      <xdr:spPr>
        <a:xfrm>
          <a:off x="195262" y="2162175"/>
          <a:ext cx="476251" cy="66731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6</xdr:row>
      <xdr:rowOff>28576</xdr:rowOff>
    </xdr:from>
    <xdr:to>
      <xdr:col>0</xdr:col>
      <xdr:colOff>729703</xdr:colOff>
      <xdr:row>6</xdr:row>
      <xdr:rowOff>647700</xdr:rowOff>
    </xdr:to>
    <xdr:pic>
      <xdr:nvPicPr>
        <xdr:cNvPr id="5" name="Obrázek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5D6D07D-1F2E-4F01-B0B4-D69C48DE22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48" r="9018"/>
        <a:stretch/>
      </xdr:blipFill>
      <xdr:spPr>
        <a:xfrm>
          <a:off x="23812" y="2867026"/>
          <a:ext cx="705891" cy="6191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71437</xdr:rowOff>
    </xdr:from>
    <xdr:to>
      <xdr:col>0</xdr:col>
      <xdr:colOff>762000</xdr:colOff>
      <xdr:row>7</xdr:row>
      <xdr:rowOff>617029</xdr:rowOff>
    </xdr:to>
    <xdr:pic>
      <xdr:nvPicPr>
        <xdr:cNvPr id="6" name="Obrázek 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18CEE4D-459C-4D90-A16F-5C7D9CAD3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4737"/>
          <a:ext cx="762000" cy="545592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9</xdr:row>
      <xdr:rowOff>57235</xdr:rowOff>
    </xdr:from>
    <xdr:to>
      <xdr:col>0</xdr:col>
      <xdr:colOff>762000</xdr:colOff>
      <xdr:row>9</xdr:row>
      <xdr:rowOff>657226</xdr:rowOff>
    </xdr:to>
    <xdr:pic>
      <xdr:nvPicPr>
        <xdr:cNvPr id="7" name="Obrázek 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2056EF8-92AC-42D8-8CF2-61B0B46D6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00" t="8729" r="13125" b="10964"/>
        <a:stretch/>
      </xdr:blipFill>
      <xdr:spPr>
        <a:xfrm>
          <a:off x="38099" y="5010235"/>
          <a:ext cx="723901" cy="59999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10</xdr:row>
      <xdr:rowOff>52388</xdr:rowOff>
    </xdr:from>
    <xdr:to>
      <xdr:col>0</xdr:col>
      <xdr:colOff>734550</xdr:colOff>
      <xdr:row>10</xdr:row>
      <xdr:rowOff>669418</xdr:rowOff>
    </xdr:to>
    <xdr:pic>
      <xdr:nvPicPr>
        <xdr:cNvPr id="8" name="Obrázek 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3BEE1C0-59DD-4692-ABB8-CAF9D47617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75" r="10624"/>
        <a:stretch/>
      </xdr:blipFill>
      <xdr:spPr>
        <a:xfrm>
          <a:off x="66675" y="5710238"/>
          <a:ext cx="667875" cy="6170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76199</xdr:rowOff>
    </xdr:from>
    <xdr:to>
      <xdr:col>0</xdr:col>
      <xdr:colOff>765315</xdr:colOff>
      <xdr:row>12</xdr:row>
      <xdr:rowOff>623399</xdr:rowOff>
    </xdr:to>
    <xdr:pic>
      <xdr:nvPicPr>
        <xdr:cNvPr id="9" name="Obrázek 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549C478-D97B-4A52-8384-EA9A44982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43749"/>
          <a:ext cx="765315" cy="5472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</xdr:colOff>
      <xdr:row>8</xdr:row>
      <xdr:rowOff>22851</xdr:rowOff>
    </xdr:from>
    <xdr:to>
      <xdr:col>0</xdr:col>
      <xdr:colOff>708401</xdr:colOff>
      <xdr:row>8</xdr:row>
      <xdr:rowOff>661986</xdr:rowOff>
    </xdr:to>
    <xdr:pic>
      <xdr:nvPicPr>
        <xdr:cNvPr id="10" name="Obrázek 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5F2BADB-A07B-445F-AABC-9AC458E843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50" r="10625"/>
        <a:stretch/>
      </xdr:blipFill>
      <xdr:spPr>
        <a:xfrm>
          <a:off x="33337" y="4271001"/>
          <a:ext cx="675064" cy="63913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11</xdr:row>
      <xdr:rowOff>23810</xdr:rowOff>
    </xdr:from>
    <xdr:to>
      <xdr:col>0</xdr:col>
      <xdr:colOff>685475</xdr:colOff>
      <xdr:row>12</xdr:row>
      <xdr:rowOff>1374</xdr:rowOff>
    </xdr:to>
    <xdr:pic>
      <xdr:nvPicPr>
        <xdr:cNvPr id="11" name="Obrázek 1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371617CA-1F25-473F-91E7-A44D1EEEA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6386510"/>
          <a:ext cx="571175" cy="682414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13</xdr:row>
      <xdr:rowOff>23811</xdr:rowOff>
    </xdr:from>
    <xdr:to>
      <xdr:col>0</xdr:col>
      <xdr:colOff>676274</xdr:colOff>
      <xdr:row>14</xdr:row>
      <xdr:rowOff>1518</xdr:rowOff>
    </xdr:to>
    <xdr:pic>
      <xdr:nvPicPr>
        <xdr:cNvPr id="12" name="Obrázek 1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B1D2D1BB-7E27-4144-BB24-6B230C67F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" y="7796211"/>
          <a:ext cx="561975" cy="682557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14</xdr:row>
      <xdr:rowOff>19051</xdr:rowOff>
    </xdr:from>
    <xdr:to>
      <xdr:col>0</xdr:col>
      <xdr:colOff>582365</xdr:colOff>
      <xdr:row>14</xdr:row>
      <xdr:rowOff>703051</xdr:rowOff>
    </xdr:to>
    <xdr:pic>
      <xdr:nvPicPr>
        <xdr:cNvPr id="13" name="Obrázek 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1D683095-104C-4BB2-A4AF-1B671A7F9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8496301"/>
          <a:ext cx="401389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</xdr:colOff>
      <xdr:row>15</xdr:row>
      <xdr:rowOff>47625</xdr:rowOff>
    </xdr:from>
    <xdr:to>
      <xdr:col>0</xdr:col>
      <xdr:colOff>754270</xdr:colOff>
      <xdr:row>15</xdr:row>
      <xdr:rowOff>584273</xdr:rowOff>
    </xdr:to>
    <xdr:pic>
      <xdr:nvPicPr>
        <xdr:cNvPr id="14" name="Obrázek 1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D4CD83FD-130E-4C8A-AB6D-666D4923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" y="9229725"/>
          <a:ext cx="749508" cy="53664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80963</xdr:colOff>
      <xdr:row>17</xdr:row>
      <xdr:rowOff>47624</xdr:rowOff>
    </xdr:from>
    <xdr:to>
      <xdr:col>0</xdr:col>
      <xdr:colOff>714375</xdr:colOff>
      <xdr:row>17</xdr:row>
      <xdr:rowOff>663495</xdr:rowOff>
    </xdr:to>
    <xdr:pic>
      <xdr:nvPicPr>
        <xdr:cNvPr id="15" name="Picture 3" descr="Poklop plastový šoupátkový PLASTUS HECKL VODA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DB5C803B-19DD-4794-969B-D2CD91682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0963" y="10639424"/>
          <a:ext cx="633412" cy="6158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28574</xdr:colOff>
      <xdr:row>16</xdr:row>
      <xdr:rowOff>14286</xdr:rowOff>
    </xdr:from>
    <xdr:to>
      <xdr:col>0</xdr:col>
      <xdr:colOff>714375</xdr:colOff>
      <xdr:row>16</xdr:row>
      <xdr:rowOff>700087</xdr:rowOff>
    </xdr:to>
    <xdr:pic>
      <xdr:nvPicPr>
        <xdr:cNvPr id="16" name="Obrázek 15" descr="Souprava zemní Rd 1,0-1,4m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AABC7192-245A-403E-8513-0B2EE0185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" y="9901236"/>
          <a:ext cx="685801" cy="685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85724</xdr:colOff>
      <xdr:row>3</xdr:row>
      <xdr:rowOff>71438</xdr:rowOff>
    </xdr:from>
    <xdr:to>
      <xdr:col>3</xdr:col>
      <xdr:colOff>681036</xdr:colOff>
      <xdr:row>3</xdr:row>
      <xdr:rowOff>666750</xdr:rowOff>
    </xdr:to>
    <xdr:pic>
      <xdr:nvPicPr>
        <xdr:cNvPr id="17" name="Obrázek 1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8D10017-A08D-41B5-873A-B0468B3DB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4" y="795338"/>
          <a:ext cx="595312" cy="595312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</xdr:row>
      <xdr:rowOff>114299</xdr:rowOff>
    </xdr:from>
    <xdr:to>
      <xdr:col>3</xdr:col>
      <xdr:colOff>719437</xdr:colOff>
      <xdr:row>4</xdr:row>
      <xdr:rowOff>581024</xdr:rowOff>
    </xdr:to>
    <xdr:pic>
      <xdr:nvPicPr>
        <xdr:cNvPr id="18" name="Obrázek 17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428FFB23-67F8-4B9A-B9A3-E230B758D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543049"/>
          <a:ext cx="652762" cy="46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147638</xdr:colOff>
      <xdr:row>5</xdr:row>
      <xdr:rowOff>23810</xdr:rowOff>
    </xdr:from>
    <xdr:to>
      <xdr:col>3</xdr:col>
      <xdr:colOff>576262</xdr:colOff>
      <xdr:row>5</xdr:row>
      <xdr:rowOff>695971</xdr:rowOff>
    </xdr:to>
    <xdr:pic>
      <xdr:nvPicPr>
        <xdr:cNvPr id="19" name="Obrázek 18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53F91FA-7DDE-49DE-B8B9-480805C76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288" y="2157410"/>
          <a:ext cx="428624" cy="672161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6</xdr:row>
      <xdr:rowOff>19049</xdr:rowOff>
    </xdr:from>
    <xdr:to>
      <xdr:col>3</xdr:col>
      <xdr:colOff>657761</xdr:colOff>
      <xdr:row>6</xdr:row>
      <xdr:rowOff>692249</xdr:rowOff>
    </xdr:to>
    <xdr:pic>
      <xdr:nvPicPr>
        <xdr:cNvPr id="20" name="Obrázek 19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B6846D50-CD27-442E-8C2B-9E25C345A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0425" y="2857499"/>
          <a:ext cx="552986" cy="67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119062</xdr:colOff>
      <xdr:row>7</xdr:row>
      <xdr:rowOff>82609</xdr:rowOff>
    </xdr:from>
    <xdr:to>
      <xdr:col>3</xdr:col>
      <xdr:colOff>633412</xdr:colOff>
      <xdr:row>7</xdr:row>
      <xdr:rowOff>671025</xdr:rowOff>
    </xdr:to>
    <xdr:pic>
      <xdr:nvPicPr>
        <xdr:cNvPr id="21" name="Obrázek 20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2A7099EA-998C-412C-98BE-6FE44449B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4712" y="3625909"/>
          <a:ext cx="514350" cy="588416"/>
        </a:xfrm>
        <a:prstGeom prst="rect">
          <a:avLst/>
        </a:prstGeom>
      </xdr:spPr>
    </xdr:pic>
    <xdr:clientData/>
  </xdr:twoCellAnchor>
  <xdr:twoCellAnchor editAs="oneCell">
    <xdr:from>
      <xdr:col>3</xdr:col>
      <xdr:colOff>147638</xdr:colOff>
      <xdr:row>8</xdr:row>
      <xdr:rowOff>38099</xdr:rowOff>
    </xdr:from>
    <xdr:to>
      <xdr:col>3</xdr:col>
      <xdr:colOff>577928</xdr:colOff>
      <xdr:row>8</xdr:row>
      <xdr:rowOff>685800</xdr:rowOff>
    </xdr:to>
    <xdr:pic>
      <xdr:nvPicPr>
        <xdr:cNvPr id="22" name="Obrázek 21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BF3C95C1-6234-4D89-9173-05336FA30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288" y="4286249"/>
          <a:ext cx="430290" cy="647701"/>
        </a:xfrm>
        <a:prstGeom prst="rect">
          <a:avLst/>
        </a:prstGeom>
      </xdr:spPr>
    </xdr:pic>
    <xdr:clientData/>
  </xdr:twoCellAnchor>
  <xdr:twoCellAnchor editAs="oneCell">
    <xdr:from>
      <xdr:col>3</xdr:col>
      <xdr:colOff>138113</xdr:colOff>
      <xdr:row>9</xdr:row>
      <xdr:rowOff>38100</xdr:rowOff>
    </xdr:from>
    <xdr:to>
      <xdr:col>3</xdr:col>
      <xdr:colOff>604837</xdr:colOff>
      <xdr:row>9</xdr:row>
      <xdr:rowOff>692430</xdr:rowOff>
    </xdr:to>
    <xdr:pic>
      <xdr:nvPicPr>
        <xdr:cNvPr id="23" name="Obrázek 22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26A9D7A8-BAB1-4D94-9BBB-785E4757B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3763" y="4991100"/>
          <a:ext cx="466724" cy="65433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10</xdr:row>
      <xdr:rowOff>37582</xdr:rowOff>
    </xdr:from>
    <xdr:to>
      <xdr:col>3</xdr:col>
      <xdr:colOff>581025</xdr:colOff>
      <xdr:row>10</xdr:row>
      <xdr:rowOff>694003</xdr:rowOff>
    </xdr:to>
    <xdr:pic>
      <xdr:nvPicPr>
        <xdr:cNvPr id="24" name="Obrázek 23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8FEAA985-167F-4F06-A00A-9A1C5CDDE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5675" y="5695432"/>
          <a:ext cx="381000" cy="65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214312</xdr:colOff>
      <xdr:row>11</xdr:row>
      <xdr:rowOff>28575</xdr:rowOff>
    </xdr:from>
    <xdr:to>
      <xdr:col>3</xdr:col>
      <xdr:colOff>590550</xdr:colOff>
      <xdr:row>11</xdr:row>
      <xdr:rowOff>692799</xdr:rowOff>
    </xdr:to>
    <xdr:pic>
      <xdr:nvPicPr>
        <xdr:cNvPr id="25" name="Obrázek 24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D23F254E-B1DE-4B4E-BB1C-7DBB161D1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9962" y="6391275"/>
          <a:ext cx="376238" cy="664224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185739</xdr:colOff>
      <xdr:row>12</xdr:row>
      <xdr:rowOff>33337</xdr:rowOff>
    </xdr:from>
    <xdr:to>
      <xdr:col>3</xdr:col>
      <xdr:colOff>585788</xdr:colOff>
      <xdr:row>12</xdr:row>
      <xdr:rowOff>698535</xdr:rowOff>
    </xdr:to>
    <xdr:pic>
      <xdr:nvPicPr>
        <xdr:cNvPr id="26" name="Obrázek 25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DADFDDF-B03C-457B-8EBF-87D30CCF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1389" y="7100887"/>
          <a:ext cx="400049" cy="665198"/>
        </a:xfrm>
        <a:prstGeom prst="rect">
          <a:avLst/>
        </a:prstGeom>
      </xdr:spPr>
    </xdr:pic>
    <xdr:clientData/>
  </xdr:twoCellAnchor>
  <xdr:twoCellAnchor editAs="oneCell">
    <xdr:from>
      <xdr:col>3</xdr:col>
      <xdr:colOff>52386</xdr:colOff>
      <xdr:row>13</xdr:row>
      <xdr:rowOff>23812</xdr:rowOff>
    </xdr:from>
    <xdr:to>
      <xdr:col>3</xdr:col>
      <xdr:colOff>728662</xdr:colOff>
      <xdr:row>13</xdr:row>
      <xdr:rowOff>700088</xdr:rowOff>
    </xdr:to>
    <xdr:pic>
      <xdr:nvPicPr>
        <xdr:cNvPr id="27" name="Obrázek 26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C34D005E-6B9E-43AF-9F90-CDF8C1CC3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036" y="7796212"/>
          <a:ext cx="676276" cy="676276"/>
        </a:xfrm>
        <a:prstGeom prst="rect">
          <a:avLst/>
        </a:prstGeom>
      </xdr:spPr>
    </xdr:pic>
    <xdr:clientData/>
  </xdr:twoCellAnchor>
  <xdr:twoCellAnchor editAs="oneCell">
    <xdr:from>
      <xdr:col>3</xdr:col>
      <xdr:colOff>176213</xdr:colOff>
      <xdr:row>14</xdr:row>
      <xdr:rowOff>19050</xdr:rowOff>
    </xdr:from>
    <xdr:to>
      <xdr:col>3</xdr:col>
      <xdr:colOff>623887</xdr:colOff>
      <xdr:row>14</xdr:row>
      <xdr:rowOff>685898</xdr:rowOff>
    </xdr:to>
    <xdr:pic>
      <xdr:nvPicPr>
        <xdr:cNvPr id="28" name="Obrázek 27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5D01203D-B2C1-4A5F-80CE-45FB58AAC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1863" y="8496300"/>
          <a:ext cx="447674" cy="666848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15</xdr:row>
      <xdr:rowOff>9525</xdr:rowOff>
    </xdr:from>
    <xdr:to>
      <xdr:col>3</xdr:col>
      <xdr:colOff>652096</xdr:colOff>
      <xdr:row>15</xdr:row>
      <xdr:rowOff>676275</xdr:rowOff>
    </xdr:to>
    <xdr:pic>
      <xdr:nvPicPr>
        <xdr:cNvPr id="29" name="Obrázek 28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3E09AEE3-829C-4169-A871-126A46389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" y="9191625"/>
          <a:ext cx="461596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16</xdr:row>
      <xdr:rowOff>180975</xdr:rowOff>
    </xdr:from>
    <xdr:to>
      <xdr:col>3</xdr:col>
      <xdr:colOff>761999</xdr:colOff>
      <xdr:row>16</xdr:row>
      <xdr:rowOff>514544</xdr:rowOff>
    </xdr:to>
    <xdr:pic>
      <xdr:nvPicPr>
        <xdr:cNvPr id="30" name="Obrázek 29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53ED88AF-B3B1-4DC0-9297-978790D6F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10067925"/>
          <a:ext cx="742949" cy="333569"/>
        </a:xfrm>
        <a:prstGeom prst="rect">
          <a:avLst/>
        </a:prstGeom>
      </xdr:spPr>
    </xdr:pic>
    <xdr:clientData/>
  </xdr:twoCellAnchor>
  <xdr:twoCellAnchor editAs="oneCell">
    <xdr:from>
      <xdr:col>3</xdr:col>
      <xdr:colOff>71438</xdr:colOff>
      <xdr:row>17</xdr:row>
      <xdr:rowOff>71438</xdr:rowOff>
    </xdr:from>
    <xdr:to>
      <xdr:col>3</xdr:col>
      <xdr:colOff>670962</xdr:colOff>
      <xdr:row>17</xdr:row>
      <xdr:rowOff>638175</xdr:rowOff>
    </xdr:to>
    <xdr:pic>
      <xdr:nvPicPr>
        <xdr:cNvPr id="31" name="Obrázek 30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6896302E-56C8-40E4-B269-4B54E8D1E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7088" y="10663238"/>
          <a:ext cx="599524" cy="566737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</xdr:colOff>
      <xdr:row>18</xdr:row>
      <xdr:rowOff>100013</xdr:rowOff>
    </xdr:from>
    <xdr:to>
      <xdr:col>3</xdr:col>
      <xdr:colOff>699787</xdr:colOff>
      <xdr:row>18</xdr:row>
      <xdr:rowOff>609600</xdr:rowOff>
    </xdr:to>
    <xdr:pic>
      <xdr:nvPicPr>
        <xdr:cNvPr id="32" name="Obrázek 31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C7868502-BDC7-4B1C-B378-E8E28346E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7562" y="11396663"/>
          <a:ext cx="637875" cy="509587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</xdr:colOff>
      <xdr:row>19</xdr:row>
      <xdr:rowOff>33338</xdr:rowOff>
    </xdr:from>
    <xdr:to>
      <xdr:col>3</xdr:col>
      <xdr:colOff>700087</xdr:colOff>
      <xdr:row>19</xdr:row>
      <xdr:rowOff>671513</xdr:rowOff>
    </xdr:to>
    <xdr:pic>
      <xdr:nvPicPr>
        <xdr:cNvPr id="33" name="Obrázek 32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CE9ADB72-D7B8-4EAF-B9F1-09638E2F9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7562" y="12034838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3</xdr:col>
      <xdr:colOff>33338</xdr:colOff>
      <xdr:row>20</xdr:row>
      <xdr:rowOff>4763</xdr:rowOff>
    </xdr:from>
    <xdr:to>
      <xdr:col>3</xdr:col>
      <xdr:colOff>728663</xdr:colOff>
      <xdr:row>20</xdr:row>
      <xdr:rowOff>700088</xdr:rowOff>
    </xdr:to>
    <xdr:pic>
      <xdr:nvPicPr>
        <xdr:cNvPr id="34" name="Obrázek 33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1C4A5D1-742E-46EB-AE1E-738A4E79D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988" y="12711113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3</xdr:col>
      <xdr:colOff>261938</xdr:colOff>
      <xdr:row>21</xdr:row>
      <xdr:rowOff>26808</xdr:rowOff>
    </xdr:from>
    <xdr:to>
      <xdr:col>3</xdr:col>
      <xdr:colOff>528638</xdr:colOff>
      <xdr:row>22</xdr:row>
      <xdr:rowOff>408</xdr:rowOff>
    </xdr:to>
    <xdr:pic>
      <xdr:nvPicPr>
        <xdr:cNvPr id="35" name="Obrázek 34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7655AD72-424A-4557-A607-B131886DD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7588" y="13438008"/>
          <a:ext cx="266700" cy="678450"/>
        </a:xfrm>
        <a:prstGeom prst="rect">
          <a:avLst/>
        </a:prstGeom>
      </xdr:spPr>
    </xdr:pic>
    <xdr:clientData/>
  </xdr:twoCellAnchor>
  <xdr:twoCellAnchor editAs="oneCell">
    <xdr:from>
      <xdr:col>6</xdr:col>
      <xdr:colOff>61911</xdr:colOff>
      <xdr:row>3</xdr:row>
      <xdr:rowOff>38099</xdr:rowOff>
    </xdr:from>
    <xdr:to>
      <xdr:col>6</xdr:col>
      <xdr:colOff>704848</xdr:colOff>
      <xdr:row>3</xdr:row>
      <xdr:rowOff>681036</xdr:rowOff>
    </xdr:to>
    <xdr:pic>
      <xdr:nvPicPr>
        <xdr:cNvPr id="36" name="Obrázek 35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7C2290AA-AE4C-4ED6-89BA-C15AACF41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3211" y="761999"/>
          <a:ext cx="642937" cy="642937"/>
        </a:xfrm>
        <a:prstGeom prst="rect">
          <a:avLst/>
        </a:prstGeom>
      </xdr:spPr>
    </xdr:pic>
    <xdr:clientData/>
  </xdr:twoCellAnchor>
  <xdr:twoCellAnchor editAs="oneCell">
    <xdr:from>
      <xdr:col>6</xdr:col>
      <xdr:colOff>71438</xdr:colOff>
      <xdr:row>4</xdr:row>
      <xdr:rowOff>28575</xdr:rowOff>
    </xdr:from>
    <xdr:to>
      <xdr:col>6</xdr:col>
      <xdr:colOff>715838</xdr:colOff>
      <xdr:row>4</xdr:row>
      <xdr:rowOff>672975</xdr:rowOff>
    </xdr:to>
    <xdr:pic>
      <xdr:nvPicPr>
        <xdr:cNvPr id="37" name="Obrázek 36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8689DE68-8B56-45A8-97AA-4A0BA3FE1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2738" y="1457325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5</xdr:row>
      <xdr:rowOff>23813</xdr:rowOff>
    </xdr:from>
    <xdr:to>
      <xdr:col>6</xdr:col>
      <xdr:colOff>711075</xdr:colOff>
      <xdr:row>5</xdr:row>
      <xdr:rowOff>668213</xdr:rowOff>
    </xdr:to>
    <xdr:pic>
      <xdr:nvPicPr>
        <xdr:cNvPr id="38" name="Obrázek 37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A781DC22-6CB2-4B9C-9E4C-10EA6674B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5" y="2157413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61912</xdr:colOff>
      <xdr:row>6</xdr:row>
      <xdr:rowOff>28576</xdr:rowOff>
    </xdr:from>
    <xdr:to>
      <xdr:col>6</xdr:col>
      <xdr:colOff>706312</xdr:colOff>
      <xdr:row>6</xdr:row>
      <xdr:rowOff>672976</xdr:rowOff>
    </xdr:to>
    <xdr:pic>
      <xdr:nvPicPr>
        <xdr:cNvPr id="39" name="Obrázek 38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12A91D78-8F8E-4505-AE8E-A0099B5A5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3212" y="2867026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7</xdr:row>
      <xdr:rowOff>28576</xdr:rowOff>
    </xdr:from>
    <xdr:to>
      <xdr:col>6</xdr:col>
      <xdr:colOff>720600</xdr:colOff>
      <xdr:row>7</xdr:row>
      <xdr:rowOff>672976</xdr:rowOff>
    </xdr:to>
    <xdr:pic>
      <xdr:nvPicPr>
        <xdr:cNvPr id="40" name="Obrázek 39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2340DA09-DD4C-4B3B-AAFA-CBF34E1BC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3571876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66674</xdr:colOff>
      <xdr:row>8</xdr:row>
      <xdr:rowOff>9525</xdr:rowOff>
    </xdr:from>
    <xdr:to>
      <xdr:col>6</xdr:col>
      <xdr:colOff>711074</xdr:colOff>
      <xdr:row>8</xdr:row>
      <xdr:rowOff>653925</xdr:rowOff>
    </xdr:to>
    <xdr:pic>
      <xdr:nvPicPr>
        <xdr:cNvPr id="41" name="Obrázek 40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FC2BDD15-2B0C-4137-A85B-B8AE617B4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4" y="4257675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52389</xdr:colOff>
      <xdr:row>9</xdr:row>
      <xdr:rowOff>104775</xdr:rowOff>
    </xdr:from>
    <xdr:to>
      <xdr:col>6</xdr:col>
      <xdr:colOff>728516</xdr:colOff>
      <xdr:row>9</xdr:row>
      <xdr:rowOff>651975</xdr:rowOff>
    </xdr:to>
    <xdr:pic>
      <xdr:nvPicPr>
        <xdr:cNvPr id="42" name="Obrázek 41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201493D3-A95D-48CA-8477-906D92856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3689" y="5057775"/>
          <a:ext cx="676127" cy="5472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12</xdr:row>
      <xdr:rowOff>38100</xdr:rowOff>
    </xdr:from>
    <xdr:to>
      <xdr:col>6</xdr:col>
      <xdr:colOff>723900</xdr:colOff>
      <xdr:row>12</xdr:row>
      <xdr:rowOff>695325</xdr:rowOff>
    </xdr:to>
    <xdr:pic>
      <xdr:nvPicPr>
        <xdr:cNvPr id="43" name="Obrázek 42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EB2AF5FA-0D66-4592-BC19-52BD9FBF6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5" y="7105650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</xdr:colOff>
      <xdr:row>10</xdr:row>
      <xdr:rowOff>66675</xdr:rowOff>
    </xdr:from>
    <xdr:to>
      <xdr:col>6</xdr:col>
      <xdr:colOff>762644</xdr:colOff>
      <xdr:row>10</xdr:row>
      <xdr:rowOff>639075</xdr:rowOff>
    </xdr:to>
    <xdr:pic>
      <xdr:nvPicPr>
        <xdr:cNvPr id="44" name="Obrázek 43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1C3BB215-ED04-470E-89E7-A19BB7068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5112" y="5724525"/>
          <a:ext cx="738832" cy="5724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23813</xdr:colOff>
      <xdr:row>11</xdr:row>
      <xdr:rowOff>197350</xdr:rowOff>
    </xdr:from>
    <xdr:to>
      <xdr:col>6</xdr:col>
      <xdr:colOff>757238</xdr:colOff>
      <xdr:row>11</xdr:row>
      <xdr:rowOff>586686</xdr:rowOff>
    </xdr:to>
    <xdr:pic>
      <xdr:nvPicPr>
        <xdr:cNvPr id="45" name="Obrázek 44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C1414906-965F-4DF4-9036-77F3807D7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5113" y="6560050"/>
          <a:ext cx="733425" cy="389336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3</xdr:row>
      <xdr:rowOff>80963</xdr:rowOff>
    </xdr:from>
    <xdr:to>
      <xdr:col>9</xdr:col>
      <xdr:colOff>749120</xdr:colOff>
      <xdr:row>3</xdr:row>
      <xdr:rowOff>602963</xdr:rowOff>
    </xdr:to>
    <xdr:pic>
      <xdr:nvPicPr>
        <xdr:cNvPr id="46" name="Obrázek 45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3A7338C9-876A-4339-8E13-21DB7D96B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804863"/>
          <a:ext cx="730070" cy="522000"/>
        </a:xfrm>
        <a:prstGeom prst="rect">
          <a:avLst/>
        </a:prstGeom>
      </xdr:spPr>
    </xdr:pic>
    <xdr:clientData/>
  </xdr:twoCellAnchor>
  <xdr:twoCellAnchor editAs="oneCell">
    <xdr:from>
      <xdr:col>9</xdr:col>
      <xdr:colOff>90488</xdr:colOff>
      <xdr:row>7</xdr:row>
      <xdr:rowOff>42863</xdr:rowOff>
    </xdr:from>
    <xdr:to>
      <xdr:col>9</xdr:col>
      <xdr:colOff>704850</xdr:colOff>
      <xdr:row>7</xdr:row>
      <xdr:rowOff>657225</xdr:rowOff>
    </xdr:to>
    <xdr:pic>
      <xdr:nvPicPr>
        <xdr:cNvPr id="47" name="Obrázek 46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35A9B539-52DD-4EC1-B46D-12F140B6D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7438" y="3586163"/>
          <a:ext cx="614362" cy="614362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</xdr:colOff>
      <xdr:row>8</xdr:row>
      <xdr:rowOff>14286</xdr:rowOff>
    </xdr:from>
    <xdr:to>
      <xdr:col>9</xdr:col>
      <xdr:colOff>728662</xdr:colOff>
      <xdr:row>8</xdr:row>
      <xdr:rowOff>690561</xdr:rowOff>
    </xdr:to>
    <xdr:pic>
      <xdr:nvPicPr>
        <xdr:cNvPr id="48" name="Obrázek 47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39B022E8-BCFB-47F6-ACDE-3E27C5699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9337" y="4262436"/>
          <a:ext cx="676275" cy="676275"/>
        </a:xfrm>
        <a:prstGeom prst="rect">
          <a:avLst/>
        </a:prstGeom>
      </xdr:spPr>
    </xdr:pic>
    <xdr:clientData/>
  </xdr:twoCellAnchor>
  <xdr:twoCellAnchor editAs="oneCell">
    <xdr:from>
      <xdr:col>9</xdr:col>
      <xdr:colOff>61912</xdr:colOff>
      <xdr:row>9</xdr:row>
      <xdr:rowOff>14288</xdr:rowOff>
    </xdr:from>
    <xdr:to>
      <xdr:col>9</xdr:col>
      <xdr:colOff>733424</xdr:colOff>
      <xdr:row>9</xdr:row>
      <xdr:rowOff>685800</xdr:rowOff>
    </xdr:to>
    <xdr:pic>
      <xdr:nvPicPr>
        <xdr:cNvPr id="49" name="Obrázek 48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EFDC34FA-6A49-4C58-8EB2-73F3AE1C0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8862" y="4967288"/>
          <a:ext cx="671512" cy="671512"/>
        </a:xfrm>
        <a:prstGeom prst="rect">
          <a:avLst/>
        </a:prstGeom>
      </xdr:spPr>
    </xdr:pic>
    <xdr:clientData/>
  </xdr:twoCellAnchor>
  <xdr:twoCellAnchor editAs="oneCell">
    <xdr:from>
      <xdr:col>9</xdr:col>
      <xdr:colOff>14288</xdr:colOff>
      <xdr:row>10</xdr:row>
      <xdr:rowOff>90488</xdr:rowOff>
    </xdr:from>
    <xdr:to>
      <xdr:col>9</xdr:col>
      <xdr:colOff>758447</xdr:colOff>
      <xdr:row>10</xdr:row>
      <xdr:rowOff>616050</xdr:rowOff>
    </xdr:to>
    <xdr:pic>
      <xdr:nvPicPr>
        <xdr:cNvPr id="50" name="Obrázek 49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4B2C00E1-6D96-445B-B6BC-DE7F0A0E3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1238" y="5748338"/>
          <a:ext cx="744159" cy="525562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11</xdr:row>
      <xdr:rowOff>114947</xdr:rowOff>
    </xdr:from>
    <xdr:to>
      <xdr:col>9</xdr:col>
      <xdr:colOff>762000</xdr:colOff>
      <xdr:row>11</xdr:row>
      <xdr:rowOff>625725</xdr:rowOff>
    </xdr:to>
    <xdr:pic>
      <xdr:nvPicPr>
        <xdr:cNvPr id="51" name="Obrázek 50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BB499495-08EA-4D6C-A80C-0668F6F76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6477647"/>
          <a:ext cx="742950" cy="510778"/>
        </a:xfrm>
        <a:prstGeom prst="rect">
          <a:avLst/>
        </a:prstGeom>
      </xdr:spPr>
    </xdr:pic>
    <xdr:clientData/>
  </xdr:twoCellAnchor>
  <xdr:twoCellAnchor editAs="oneCell">
    <xdr:from>
      <xdr:col>9</xdr:col>
      <xdr:colOff>38101</xdr:colOff>
      <xdr:row>4</xdr:row>
      <xdr:rowOff>123825</xdr:rowOff>
    </xdr:from>
    <xdr:to>
      <xdr:col>9</xdr:col>
      <xdr:colOff>757201</xdr:colOff>
      <xdr:row>4</xdr:row>
      <xdr:rowOff>571500</xdr:rowOff>
    </xdr:to>
    <xdr:pic>
      <xdr:nvPicPr>
        <xdr:cNvPr id="52" name="Obrázek 51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175F7A46-D4D6-4E33-AA10-EAD73B2E9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93" b="19352"/>
        <a:stretch/>
      </xdr:blipFill>
      <xdr:spPr>
        <a:xfrm>
          <a:off x="9925051" y="1552575"/>
          <a:ext cx="719100" cy="447675"/>
        </a:xfrm>
        <a:prstGeom prst="rect">
          <a:avLst/>
        </a:prstGeom>
      </xdr:spPr>
    </xdr:pic>
    <xdr:clientData/>
  </xdr:twoCellAnchor>
  <xdr:twoCellAnchor editAs="oneCell">
    <xdr:from>
      <xdr:col>9</xdr:col>
      <xdr:colOff>28574</xdr:colOff>
      <xdr:row>12</xdr:row>
      <xdr:rowOff>42862</xdr:rowOff>
    </xdr:from>
    <xdr:to>
      <xdr:col>9</xdr:col>
      <xdr:colOff>762000</xdr:colOff>
      <xdr:row>12</xdr:row>
      <xdr:rowOff>649925</xdr:rowOff>
    </xdr:to>
    <xdr:pic>
      <xdr:nvPicPr>
        <xdr:cNvPr id="53" name="Obrázek 52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3FFD5BD1-2A40-4A96-8D4F-9EB79A711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82" b="9447"/>
        <a:stretch/>
      </xdr:blipFill>
      <xdr:spPr>
        <a:xfrm>
          <a:off x="9915524" y="7110412"/>
          <a:ext cx="733426" cy="607063"/>
        </a:xfrm>
        <a:prstGeom prst="rect">
          <a:avLst/>
        </a:prstGeom>
      </xdr:spPr>
    </xdr:pic>
    <xdr:clientData/>
  </xdr:twoCellAnchor>
  <xdr:twoCellAnchor editAs="oneCell">
    <xdr:from>
      <xdr:col>9</xdr:col>
      <xdr:colOff>23753</xdr:colOff>
      <xdr:row>13</xdr:row>
      <xdr:rowOff>74148</xdr:rowOff>
    </xdr:from>
    <xdr:to>
      <xdr:col>9</xdr:col>
      <xdr:colOff>800100</xdr:colOff>
      <xdr:row>13</xdr:row>
      <xdr:rowOff>576895</xdr:rowOff>
    </xdr:to>
    <xdr:pic>
      <xdr:nvPicPr>
        <xdr:cNvPr id="54" name="Obrázek 53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2F5EF719-5A40-4D16-B8D0-DD54E23BD4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56" b="16522"/>
        <a:stretch/>
      </xdr:blipFill>
      <xdr:spPr>
        <a:xfrm>
          <a:off x="10506696" y="7835662"/>
          <a:ext cx="776347" cy="502747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</xdr:colOff>
      <xdr:row>14</xdr:row>
      <xdr:rowOff>90486</xdr:rowOff>
    </xdr:from>
    <xdr:to>
      <xdr:col>9</xdr:col>
      <xdr:colOff>767048</xdr:colOff>
      <xdr:row>14</xdr:row>
      <xdr:rowOff>614361</xdr:rowOff>
    </xdr:to>
    <xdr:pic>
      <xdr:nvPicPr>
        <xdr:cNvPr id="55" name="Obrázek 54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2168B6E4-274A-4376-AFA0-366521612E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50" b="15814"/>
        <a:stretch/>
      </xdr:blipFill>
      <xdr:spPr>
        <a:xfrm>
          <a:off x="9905999" y="8567736"/>
          <a:ext cx="747999" cy="52387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</xdr:colOff>
      <xdr:row>15</xdr:row>
      <xdr:rowOff>52387</xdr:rowOff>
    </xdr:from>
    <xdr:to>
      <xdr:col>9</xdr:col>
      <xdr:colOff>756694</xdr:colOff>
      <xdr:row>15</xdr:row>
      <xdr:rowOff>614362</xdr:rowOff>
    </xdr:to>
    <xdr:pic>
      <xdr:nvPicPr>
        <xdr:cNvPr id="56" name="Obrázek 55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BA173DDB-061F-484F-834C-77FB61DCC7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25" b="12278"/>
        <a:stretch/>
      </xdr:blipFill>
      <xdr:spPr>
        <a:xfrm>
          <a:off x="9901237" y="9234487"/>
          <a:ext cx="742407" cy="561975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</xdr:colOff>
      <xdr:row>18</xdr:row>
      <xdr:rowOff>157163</xdr:rowOff>
    </xdr:from>
    <xdr:to>
      <xdr:col>9</xdr:col>
      <xdr:colOff>757426</xdr:colOff>
      <xdr:row>18</xdr:row>
      <xdr:rowOff>561976</xdr:rowOff>
    </xdr:to>
    <xdr:pic>
      <xdr:nvPicPr>
        <xdr:cNvPr id="57" name="Obrázek 56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3D880715-BFBA-4470-9B3C-E1B6083D25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23" b="23596"/>
        <a:stretch/>
      </xdr:blipFill>
      <xdr:spPr>
        <a:xfrm>
          <a:off x="9910762" y="11453813"/>
          <a:ext cx="733614" cy="404813"/>
        </a:xfrm>
        <a:prstGeom prst="rect">
          <a:avLst/>
        </a:prstGeom>
      </xdr:spPr>
    </xdr:pic>
    <xdr:clientData/>
  </xdr:twoCellAnchor>
  <xdr:twoCellAnchor editAs="oneCell">
    <xdr:from>
      <xdr:col>9</xdr:col>
      <xdr:colOff>33338</xdr:colOff>
      <xdr:row>5</xdr:row>
      <xdr:rowOff>82260</xdr:rowOff>
    </xdr:from>
    <xdr:to>
      <xdr:col>9</xdr:col>
      <xdr:colOff>747712</xdr:colOff>
      <xdr:row>5</xdr:row>
      <xdr:rowOff>638176</xdr:rowOff>
    </xdr:to>
    <xdr:pic>
      <xdr:nvPicPr>
        <xdr:cNvPr id="58" name="Obrázek 57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id="{C0666E63-F2E8-4CF3-8C59-00137B5B2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19" b="10862"/>
        <a:stretch/>
      </xdr:blipFill>
      <xdr:spPr>
        <a:xfrm>
          <a:off x="9920288" y="2215860"/>
          <a:ext cx="714374" cy="555916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6</xdr:row>
      <xdr:rowOff>90487</xdr:rowOff>
    </xdr:from>
    <xdr:to>
      <xdr:col>9</xdr:col>
      <xdr:colOff>754575</xdr:colOff>
      <xdr:row>6</xdr:row>
      <xdr:rowOff>614362</xdr:rowOff>
    </xdr:to>
    <xdr:pic>
      <xdr:nvPicPr>
        <xdr:cNvPr id="59" name="Obrázek 58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7B259D5B-4A39-47F9-AADB-68F228825C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50" b="13692"/>
        <a:stretch/>
      </xdr:blipFill>
      <xdr:spPr>
        <a:xfrm>
          <a:off x="9915525" y="2928937"/>
          <a:ext cx="726000" cy="523875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16</xdr:row>
      <xdr:rowOff>38100</xdr:rowOff>
    </xdr:from>
    <xdr:to>
      <xdr:col>9</xdr:col>
      <xdr:colOff>720825</xdr:colOff>
      <xdr:row>17</xdr:row>
      <xdr:rowOff>1687</xdr:rowOff>
    </xdr:to>
    <xdr:pic>
      <xdr:nvPicPr>
        <xdr:cNvPr id="60" name="Obrázek 59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7FB905C0-D5C0-4AD9-B994-C069FE4D3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75" y="9925050"/>
          <a:ext cx="673200" cy="668437"/>
        </a:xfrm>
        <a:prstGeom prst="rect">
          <a:avLst/>
        </a:prstGeom>
      </xdr:spPr>
    </xdr:pic>
    <xdr:clientData/>
  </xdr:twoCellAnchor>
  <xdr:twoCellAnchor editAs="oneCell">
    <xdr:from>
      <xdr:col>9</xdr:col>
      <xdr:colOff>57149</xdr:colOff>
      <xdr:row>17</xdr:row>
      <xdr:rowOff>23813</xdr:rowOff>
    </xdr:from>
    <xdr:to>
      <xdr:col>9</xdr:col>
      <xdr:colOff>730349</xdr:colOff>
      <xdr:row>17</xdr:row>
      <xdr:rowOff>697013</xdr:rowOff>
    </xdr:to>
    <xdr:pic>
      <xdr:nvPicPr>
        <xdr:cNvPr id="61" name="Obrázek 60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id="{E2067128-AE23-4FFA-8971-0261D59EF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4099" y="10615613"/>
          <a:ext cx="673200" cy="67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42863</xdr:colOff>
      <xdr:row>19</xdr:row>
      <xdr:rowOff>19050</xdr:rowOff>
    </xdr:from>
    <xdr:to>
      <xdr:col>9</xdr:col>
      <xdr:colOff>716063</xdr:colOff>
      <xdr:row>19</xdr:row>
      <xdr:rowOff>692250</xdr:rowOff>
    </xdr:to>
    <xdr:pic>
      <xdr:nvPicPr>
        <xdr:cNvPr id="62" name="Obrázek 61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18C4ABC6-2362-48A3-8748-F1BDB4F48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9813" y="12020550"/>
          <a:ext cx="673200" cy="673200"/>
        </a:xfrm>
        <a:prstGeom prst="rect">
          <a:avLst/>
        </a:prstGeom>
      </xdr:spPr>
    </xdr:pic>
    <xdr:clientData/>
  </xdr:twoCellAnchor>
  <xdr:twoCellAnchor editAs="oneCell">
    <xdr:from>
      <xdr:col>9</xdr:col>
      <xdr:colOff>308350</xdr:colOff>
      <xdr:row>20</xdr:row>
      <xdr:rowOff>38104</xdr:rowOff>
    </xdr:from>
    <xdr:to>
      <xdr:col>9</xdr:col>
      <xdr:colOff>491938</xdr:colOff>
      <xdr:row>20</xdr:row>
      <xdr:rowOff>683685</xdr:rowOff>
    </xdr:to>
    <xdr:pic>
      <xdr:nvPicPr>
        <xdr:cNvPr id="63" name="Obrázek 62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id="{701E637E-945B-4AE9-932B-B01B9E6B8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 flipV="1">
          <a:off x="9964303" y="12975451"/>
          <a:ext cx="645581" cy="183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190500</xdr:colOff>
      <xdr:row>30</xdr:row>
      <xdr:rowOff>81643</xdr:rowOff>
    </xdr:to>
    <xdr:grpSp>
      <xdr:nvGrpSpPr>
        <xdr:cNvPr id="7" name="docshapegroup14">
          <a:extLst>
            <a:ext uri="{FF2B5EF4-FFF2-40B4-BE49-F238E27FC236}">
              <a16:creationId xmlns:a16="http://schemas.microsoft.com/office/drawing/2014/main" id="{5F399F22-2D00-480A-A191-902A10B3CFB1}"/>
            </a:ext>
          </a:extLst>
        </xdr:cNvPr>
        <xdr:cNvGrpSpPr>
          <a:grpSpLocks/>
        </xdr:cNvGrpSpPr>
      </xdr:nvGrpSpPr>
      <xdr:grpSpPr bwMode="auto">
        <a:xfrm>
          <a:off x="0" y="0"/>
          <a:ext cx="5067300" cy="5539468"/>
          <a:chOff x="0" y="0"/>
          <a:chExt cx="4611" cy="4617"/>
        </a:xfrm>
      </xdr:grpSpPr>
      <xdr:sp macro="" textlink="">
        <xdr:nvSpPr>
          <xdr:cNvPr id="8" name="docshape15">
            <a:extLst>
              <a:ext uri="{FF2B5EF4-FFF2-40B4-BE49-F238E27FC236}">
                <a16:creationId xmlns:a16="http://schemas.microsoft.com/office/drawing/2014/main" id="{2E19975A-EAE9-44CD-87F8-1C734C44CDD0}"/>
              </a:ext>
            </a:extLst>
          </xdr:cNvPr>
          <xdr:cNvSpPr>
            <a:spLocks/>
          </xdr:cNvSpPr>
        </xdr:nvSpPr>
        <xdr:spPr bwMode="auto">
          <a:xfrm>
            <a:off x="0" y="0"/>
            <a:ext cx="6" cy="6"/>
          </a:xfrm>
          <a:custGeom>
            <a:avLst/>
            <a:gdLst>
              <a:gd name="T0" fmla="*/ 0 w 6"/>
              <a:gd name="T1" fmla="*/ 3 h 6"/>
              <a:gd name="T2" fmla="*/ 1 w 6"/>
              <a:gd name="T3" fmla="*/ 1 h 6"/>
              <a:gd name="T4" fmla="*/ 3 w 6"/>
              <a:gd name="T5" fmla="*/ 0 h 6"/>
              <a:gd name="T6" fmla="*/ 5 w 6"/>
              <a:gd name="T7" fmla="*/ 1 h 6"/>
              <a:gd name="T8" fmla="*/ 6 w 6"/>
              <a:gd name="T9" fmla="*/ 3 h 6"/>
              <a:gd name="T10" fmla="*/ 5 w 6"/>
              <a:gd name="T11" fmla="*/ 5 h 6"/>
              <a:gd name="T12" fmla="*/ 3 w 6"/>
              <a:gd name="T13" fmla="*/ 6 h 6"/>
              <a:gd name="T14" fmla="*/ 1 w 6"/>
              <a:gd name="T15" fmla="*/ 5 h 6"/>
              <a:gd name="T16" fmla="*/ 0 w 6"/>
              <a:gd name="T17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6" h="6">
                <a:moveTo>
                  <a:pt x="0" y="3"/>
                </a:moveTo>
                <a:lnTo>
                  <a:pt x="1" y="1"/>
                </a:lnTo>
                <a:lnTo>
                  <a:pt x="3" y="0"/>
                </a:lnTo>
                <a:lnTo>
                  <a:pt x="5" y="1"/>
                </a:lnTo>
                <a:lnTo>
                  <a:pt x="6" y="3"/>
                </a:lnTo>
                <a:lnTo>
                  <a:pt x="5" y="5"/>
                </a:lnTo>
                <a:lnTo>
                  <a:pt x="3" y="6"/>
                </a:lnTo>
                <a:lnTo>
                  <a:pt x="1" y="5"/>
                </a:lnTo>
                <a:lnTo>
                  <a:pt x="0" y="3"/>
                </a:lnTo>
                <a:close/>
              </a:path>
            </a:pathLst>
          </a:custGeom>
          <a:solidFill>
            <a:srgbClr val="1314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cs-CZ"/>
          </a:p>
        </xdr:txBody>
      </xdr:sp>
      <xdr:pic>
        <xdr:nvPicPr>
          <xdr:cNvPr id="9" name="docshape16">
            <a:extLst>
              <a:ext uri="{FF2B5EF4-FFF2-40B4-BE49-F238E27FC236}">
                <a16:creationId xmlns:a16="http://schemas.microsoft.com/office/drawing/2014/main" id="{78C69737-71F1-4682-AF9F-73271579A1F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" y="6"/>
            <a:ext cx="4606" cy="46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11</xdr:col>
      <xdr:colOff>5444</xdr:colOff>
      <xdr:row>42</xdr:row>
      <xdr:rowOff>21773</xdr:rowOff>
    </xdr:from>
    <xdr:to>
      <xdr:col>18</xdr:col>
      <xdr:colOff>59872</xdr:colOff>
      <xdr:row>55</xdr:row>
      <xdr:rowOff>43545</xdr:rowOff>
    </xdr:to>
    <xdr:pic>
      <xdr:nvPicPr>
        <xdr:cNvPr id="10" name="image36.png">
          <a:extLst>
            <a:ext uri="{FF2B5EF4-FFF2-40B4-BE49-F238E27FC236}">
              <a16:creationId xmlns:a16="http://schemas.microsoft.com/office/drawing/2014/main" id="{060C2386-4586-45D1-B69C-65385FE10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0015" y="7369630"/>
          <a:ext cx="4686300" cy="2144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21772</xdr:rowOff>
    </xdr:from>
    <xdr:to>
      <xdr:col>10</xdr:col>
      <xdr:colOff>136071</xdr:colOff>
      <xdr:row>42</xdr:row>
      <xdr:rowOff>38101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F2AECD9-FDAE-42DE-91EC-EB17872B9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36772"/>
          <a:ext cx="6667500" cy="1649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16565</xdr:rowOff>
    </xdr:from>
    <xdr:to>
      <xdr:col>5</xdr:col>
      <xdr:colOff>1033241</xdr:colOff>
      <xdr:row>22</xdr:row>
      <xdr:rowOff>47624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6565"/>
          <a:ext cx="9024716" cy="3593409"/>
        </a:xfrm>
        <a:prstGeom prst="rect">
          <a:avLst/>
        </a:prstGeom>
        <a:noFill/>
      </xdr:spPr>
    </xdr:pic>
    <xdr:clientData/>
  </xdr:twoCellAnchor>
  <xdr:twoCellAnchor>
    <xdr:from>
      <xdr:col>0</xdr:col>
      <xdr:colOff>571501</xdr:colOff>
      <xdr:row>5</xdr:row>
      <xdr:rowOff>133350</xdr:rowOff>
    </xdr:from>
    <xdr:to>
      <xdr:col>5</xdr:col>
      <xdr:colOff>428625</xdr:colOff>
      <xdr:row>10</xdr:row>
      <xdr:rowOff>123825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71501" y="942975"/>
          <a:ext cx="7877174" cy="80010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cs-CZ" sz="3200" b="1">
              <a:solidFill>
                <a:srgbClr val="FFFF00"/>
              </a:solidFill>
            </a:rPr>
            <a:t>DN 625 / DN 675 / DN 700 / DN 800 / DN 825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8:IV36"/>
  <sheetViews>
    <sheetView showGridLines="0" tabSelected="1" zoomScaleNormal="100" zoomScaleSheetLayoutView="100" workbookViewId="0">
      <selection activeCell="B17" sqref="B17"/>
    </sheetView>
  </sheetViews>
  <sheetFormatPr defaultColWidth="9.140625" defaultRowHeight="12.75" x14ac:dyDescent="0.2"/>
  <cols>
    <col min="1" max="4" width="9.140625" style="8"/>
    <col min="5" max="5" width="24.28515625" style="8" bestFit="1" customWidth="1"/>
    <col min="6" max="6" width="8.85546875" style="8" customWidth="1"/>
    <col min="7" max="16384" width="9.140625" style="8"/>
  </cols>
  <sheetData>
    <row r="8" spans="1:7" ht="59.25" x14ac:dyDescent="0.75">
      <c r="E8" s="7"/>
    </row>
    <row r="14" spans="1:7" ht="71.25" customHeight="1" x14ac:dyDescent="0.5">
      <c r="A14" s="265" t="s">
        <v>5473</v>
      </c>
      <c r="B14" s="265"/>
      <c r="C14" s="265"/>
      <c r="D14" s="265"/>
      <c r="E14" s="265"/>
      <c r="F14" s="265"/>
      <c r="G14" s="265"/>
    </row>
    <row r="17" spans="1:256" ht="23.25" x14ac:dyDescent="0.35">
      <c r="H17" s="263"/>
      <c r="I17" s="263"/>
      <c r="J17" s="263"/>
      <c r="K17" s="263"/>
      <c r="L17" s="263"/>
      <c r="M17" s="263"/>
      <c r="N17" s="263"/>
      <c r="O17" s="263"/>
      <c r="P17" s="263"/>
      <c r="Q17" s="263"/>
      <c r="R17" s="263"/>
      <c r="S17" s="263"/>
      <c r="T17" s="263"/>
      <c r="U17" s="263"/>
      <c r="V17" s="263"/>
      <c r="W17" s="263"/>
      <c r="X17" s="263"/>
      <c r="Y17" s="263"/>
      <c r="Z17" s="263"/>
      <c r="AA17" s="263"/>
      <c r="AB17" s="263"/>
      <c r="AC17" s="263"/>
      <c r="AD17" s="263"/>
      <c r="AE17" s="263"/>
      <c r="AF17" s="263"/>
      <c r="AG17" s="263"/>
      <c r="AH17" s="263"/>
      <c r="AI17" s="263"/>
      <c r="AJ17" s="263"/>
      <c r="AK17" s="263"/>
      <c r="AL17" s="263"/>
      <c r="AM17" s="263"/>
      <c r="AN17" s="263"/>
      <c r="AO17" s="263"/>
      <c r="AP17" s="263"/>
      <c r="AQ17" s="263"/>
      <c r="AR17" s="263"/>
      <c r="AS17" s="263"/>
      <c r="AT17" s="263"/>
      <c r="AU17" s="263"/>
      <c r="AV17" s="263"/>
      <c r="AW17" s="263"/>
      <c r="AX17" s="263"/>
      <c r="AY17" s="263"/>
      <c r="AZ17" s="263"/>
      <c r="BA17" s="263"/>
      <c r="BB17" s="263"/>
      <c r="BC17" s="263"/>
      <c r="BD17" s="263"/>
      <c r="BE17" s="263"/>
      <c r="BF17" s="263"/>
      <c r="BG17" s="263"/>
      <c r="BH17" s="263"/>
      <c r="BI17" s="263"/>
      <c r="BJ17" s="263"/>
      <c r="BK17" s="263"/>
      <c r="BL17" s="263"/>
      <c r="BM17" s="263"/>
      <c r="BN17" s="263"/>
      <c r="BO17" s="263"/>
      <c r="BP17" s="263"/>
      <c r="BQ17" s="263"/>
      <c r="BR17" s="263"/>
      <c r="BS17" s="263"/>
      <c r="BT17" s="263"/>
      <c r="BU17" s="263"/>
      <c r="BV17" s="263"/>
      <c r="BW17" s="263"/>
      <c r="BX17" s="263"/>
      <c r="BY17" s="263"/>
      <c r="BZ17" s="263"/>
      <c r="CA17" s="263"/>
      <c r="CB17" s="263"/>
      <c r="CC17" s="263"/>
      <c r="CD17" s="263"/>
      <c r="CE17" s="263"/>
      <c r="CF17" s="263"/>
      <c r="CG17" s="263"/>
      <c r="CH17" s="263"/>
      <c r="CI17" s="263"/>
      <c r="CJ17" s="263"/>
      <c r="CK17" s="263"/>
      <c r="CL17" s="263"/>
      <c r="CM17" s="263"/>
      <c r="CN17" s="263"/>
      <c r="CO17" s="263"/>
      <c r="CP17" s="263"/>
      <c r="CQ17" s="263"/>
      <c r="CR17" s="263"/>
      <c r="CS17" s="263"/>
      <c r="CT17" s="263"/>
      <c r="CU17" s="263"/>
      <c r="CV17" s="263"/>
      <c r="CW17" s="263"/>
      <c r="CX17" s="263"/>
      <c r="CY17" s="263"/>
      <c r="CZ17" s="263"/>
      <c r="DA17" s="263"/>
      <c r="DB17" s="263"/>
      <c r="DC17" s="263"/>
      <c r="DD17" s="263"/>
      <c r="DE17" s="263"/>
      <c r="DF17" s="263"/>
      <c r="DG17" s="263"/>
      <c r="DH17" s="263"/>
      <c r="DI17" s="263"/>
      <c r="DJ17" s="263"/>
      <c r="DK17" s="263"/>
      <c r="DL17" s="263"/>
      <c r="DM17" s="263"/>
      <c r="DN17" s="263"/>
      <c r="DO17" s="263"/>
      <c r="DP17" s="263"/>
      <c r="DQ17" s="263"/>
      <c r="DR17" s="263"/>
      <c r="DS17" s="263"/>
      <c r="DT17" s="263"/>
      <c r="DU17" s="263"/>
      <c r="DV17" s="263"/>
      <c r="DW17" s="263"/>
      <c r="DX17" s="263"/>
      <c r="DY17" s="263"/>
      <c r="DZ17" s="263"/>
      <c r="EA17" s="263"/>
      <c r="EB17" s="263"/>
      <c r="EC17" s="263"/>
      <c r="ED17" s="263"/>
      <c r="EE17" s="263"/>
      <c r="EF17" s="263"/>
      <c r="EG17" s="263"/>
      <c r="EH17" s="263"/>
      <c r="EI17" s="263"/>
      <c r="EJ17" s="263"/>
      <c r="EK17" s="263"/>
      <c r="EL17" s="263"/>
      <c r="EM17" s="263"/>
      <c r="EN17" s="263"/>
      <c r="EO17" s="263"/>
      <c r="EP17" s="263"/>
      <c r="EQ17" s="263"/>
      <c r="ER17" s="263"/>
      <c r="ES17" s="263"/>
      <c r="ET17" s="263"/>
      <c r="EU17" s="263"/>
      <c r="EV17" s="263"/>
      <c r="EW17" s="263"/>
      <c r="EX17" s="263"/>
      <c r="EY17" s="263"/>
      <c r="EZ17" s="263"/>
      <c r="FA17" s="263"/>
      <c r="FB17" s="263"/>
      <c r="FC17" s="263"/>
      <c r="FD17" s="263"/>
      <c r="FE17" s="263"/>
      <c r="FF17" s="263"/>
      <c r="FG17" s="263"/>
      <c r="FH17" s="263"/>
      <c r="FI17" s="263"/>
      <c r="FJ17" s="263"/>
      <c r="FK17" s="263"/>
      <c r="FL17" s="263"/>
      <c r="FM17" s="263"/>
      <c r="FN17" s="263"/>
      <c r="FO17" s="263"/>
      <c r="FP17" s="263"/>
      <c r="FQ17" s="263"/>
      <c r="FR17" s="263"/>
      <c r="FS17" s="263"/>
      <c r="FT17" s="263"/>
      <c r="FU17" s="263"/>
      <c r="FV17" s="263"/>
      <c r="FW17" s="263"/>
      <c r="FX17" s="263"/>
      <c r="FY17" s="263"/>
      <c r="FZ17" s="263"/>
      <c r="GA17" s="263"/>
      <c r="GB17" s="263"/>
      <c r="GC17" s="263"/>
      <c r="GD17" s="263"/>
      <c r="GE17" s="263"/>
      <c r="GF17" s="263"/>
      <c r="GG17" s="263"/>
      <c r="GH17" s="263"/>
      <c r="GI17" s="263"/>
      <c r="GJ17" s="263"/>
      <c r="GK17" s="263"/>
      <c r="GL17" s="263"/>
      <c r="GM17" s="263"/>
      <c r="GN17" s="263"/>
      <c r="GO17" s="263"/>
      <c r="GP17" s="263"/>
      <c r="GQ17" s="263"/>
      <c r="GR17" s="263"/>
      <c r="GS17" s="263"/>
      <c r="GT17" s="263"/>
      <c r="GU17" s="263"/>
      <c r="GV17" s="263"/>
      <c r="GW17" s="263"/>
      <c r="GX17" s="263"/>
      <c r="GY17" s="263"/>
      <c r="GZ17" s="263"/>
      <c r="HA17" s="263"/>
      <c r="HB17" s="263"/>
      <c r="HC17" s="263"/>
      <c r="HD17" s="263"/>
      <c r="HE17" s="263"/>
      <c r="HF17" s="263"/>
      <c r="HG17" s="263"/>
      <c r="HH17" s="263"/>
      <c r="HI17" s="263"/>
      <c r="HJ17" s="263"/>
      <c r="HK17" s="263"/>
      <c r="HL17" s="263"/>
      <c r="HM17" s="263"/>
      <c r="HN17" s="263"/>
      <c r="HO17" s="263"/>
      <c r="HP17" s="263"/>
      <c r="HQ17" s="263"/>
      <c r="HR17" s="263"/>
      <c r="HS17" s="263"/>
      <c r="HT17" s="263"/>
      <c r="HU17" s="263"/>
      <c r="HV17" s="263"/>
      <c r="HW17" s="263"/>
      <c r="HX17" s="263"/>
      <c r="HY17" s="263"/>
      <c r="HZ17" s="263"/>
      <c r="IA17" s="263"/>
      <c r="IB17" s="263"/>
      <c r="IC17" s="263"/>
      <c r="ID17" s="263"/>
      <c r="IE17" s="263"/>
      <c r="IF17" s="263"/>
      <c r="IG17" s="263"/>
      <c r="IH17" s="263"/>
      <c r="II17" s="263"/>
      <c r="IJ17" s="263"/>
      <c r="IK17" s="263"/>
      <c r="IL17" s="263"/>
      <c r="IM17" s="263"/>
      <c r="IN17" s="263"/>
      <c r="IO17" s="263"/>
      <c r="IP17" s="263"/>
      <c r="IQ17" s="263"/>
      <c r="IR17" s="263"/>
      <c r="IS17" s="263"/>
      <c r="IT17" s="263"/>
      <c r="IU17" s="263"/>
      <c r="IV17" s="263"/>
    </row>
    <row r="18" spans="1:256" ht="13.5" customHeight="1" x14ac:dyDescent="0.2"/>
    <row r="19" spans="1:256" ht="23.25" x14ac:dyDescent="0.35">
      <c r="A19" s="263"/>
      <c r="B19" s="263"/>
      <c r="C19" s="263"/>
      <c r="D19" s="263"/>
      <c r="E19" s="263"/>
      <c r="F19" s="263"/>
      <c r="G19" s="263"/>
    </row>
    <row r="20" spans="1:256" ht="23.25" x14ac:dyDescent="0.35">
      <c r="A20" s="263" t="s">
        <v>4990</v>
      </c>
      <c r="B20" s="263"/>
      <c r="C20" s="263"/>
      <c r="D20" s="263"/>
      <c r="E20" s="263"/>
      <c r="F20" s="263"/>
      <c r="G20" s="263"/>
    </row>
    <row r="21" spans="1:256" ht="18" customHeight="1" x14ac:dyDescent="0.35">
      <c r="A21" s="195"/>
      <c r="B21" s="195"/>
      <c r="C21" s="195"/>
      <c r="D21" s="195"/>
      <c r="E21" s="195"/>
      <c r="F21" s="195"/>
      <c r="G21" s="195"/>
    </row>
    <row r="22" spans="1:256" ht="18" customHeight="1" x14ac:dyDescent="0.35">
      <c r="A22" s="195"/>
      <c r="B22" s="195"/>
      <c r="C22" s="195"/>
      <c r="D22" s="195"/>
      <c r="E22" s="195"/>
      <c r="F22" s="195"/>
      <c r="G22" s="195"/>
    </row>
    <row r="23" spans="1:256" ht="18" customHeight="1" x14ac:dyDescent="0.35">
      <c r="A23" s="195"/>
      <c r="B23" s="195"/>
      <c r="C23" s="195"/>
      <c r="D23" s="195"/>
      <c r="E23" s="195"/>
      <c r="F23" s="195"/>
      <c r="G23" s="195"/>
    </row>
    <row r="24" spans="1:256" ht="18" customHeight="1" x14ac:dyDescent="0.35">
      <c r="A24" s="195"/>
      <c r="B24" s="195"/>
      <c r="C24" s="195"/>
      <c r="D24" s="195"/>
      <c r="E24" s="195"/>
      <c r="F24" s="195"/>
      <c r="G24" s="195"/>
    </row>
    <row r="30" spans="1:256" ht="39" customHeight="1" x14ac:dyDescent="0.2">
      <c r="A30" s="264"/>
      <c r="B30" s="264"/>
      <c r="C30" s="264"/>
      <c r="D30" s="264"/>
      <c r="E30" s="264"/>
      <c r="F30" s="264"/>
      <c r="G30" s="264"/>
    </row>
    <row r="31" spans="1:256" ht="39" customHeight="1" x14ac:dyDescent="0.2">
      <c r="A31" s="264"/>
      <c r="B31" s="264"/>
      <c r="C31" s="264"/>
      <c r="D31" s="264"/>
      <c r="E31" s="264"/>
      <c r="F31" s="264"/>
      <c r="G31" s="264"/>
    </row>
    <row r="32" spans="1:256" ht="20.25" x14ac:dyDescent="0.3">
      <c r="A32" s="261"/>
      <c r="B32" s="261"/>
      <c r="C32" s="261"/>
      <c r="D32" s="261"/>
      <c r="E32" s="261"/>
      <c r="F32" s="261"/>
      <c r="G32" s="261"/>
    </row>
    <row r="33" spans="1:7" ht="20.25" x14ac:dyDescent="0.2">
      <c r="A33" s="262" t="s">
        <v>5130</v>
      </c>
      <c r="B33" s="262"/>
      <c r="C33" s="262"/>
      <c r="D33" s="262"/>
      <c r="E33" s="262"/>
      <c r="F33" s="262"/>
      <c r="G33" s="262"/>
    </row>
    <row r="34" spans="1:7" ht="20.25" x14ac:dyDescent="0.2">
      <c r="A34" s="262" t="s">
        <v>5131</v>
      </c>
      <c r="B34" s="262"/>
      <c r="C34" s="262"/>
      <c r="D34" s="262"/>
      <c r="E34" s="262"/>
      <c r="F34" s="262"/>
      <c r="G34" s="262"/>
    </row>
    <row r="36" spans="1:7" x14ac:dyDescent="0.2">
      <c r="B36" s="9"/>
    </row>
  </sheetData>
  <mergeCells count="44">
    <mergeCell ref="HC17:HI17"/>
    <mergeCell ref="HJ17:HP17"/>
    <mergeCell ref="GV17:HB17"/>
    <mergeCell ref="GH17:GN17"/>
    <mergeCell ref="GO17:GU17"/>
    <mergeCell ref="IS17:IV17"/>
    <mergeCell ref="HQ17:HW17"/>
    <mergeCell ref="HX17:ID17"/>
    <mergeCell ref="IE17:IK17"/>
    <mergeCell ref="IL17:IR17"/>
    <mergeCell ref="EK17:EQ17"/>
    <mergeCell ref="DP17:DV17"/>
    <mergeCell ref="CN17:CT17"/>
    <mergeCell ref="CU17:DA17"/>
    <mergeCell ref="GA17:GG17"/>
    <mergeCell ref="FM17:FS17"/>
    <mergeCell ref="FT17:FZ17"/>
    <mergeCell ref="FF17:FL17"/>
    <mergeCell ref="ER17:EX17"/>
    <mergeCell ref="EY17:FE17"/>
    <mergeCell ref="CG17:CM17"/>
    <mergeCell ref="DW17:EC17"/>
    <mergeCell ref="DB17:DH17"/>
    <mergeCell ref="ED17:EJ17"/>
    <mergeCell ref="DI17:DO17"/>
    <mergeCell ref="A14:G14"/>
    <mergeCell ref="A20:G20"/>
    <mergeCell ref="H17:N17"/>
    <mergeCell ref="AQ17:AW17"/>
    <mergeCell ref="AX17:BD17"/>
    <mergeCell ref="AJ17:AP17"/>
    <mergeCell ref="A32:G32"/>
    <mergeCell ref="A33:G33"/>
    <mergeCell ref="A34:G34"/>
    <mergeCell ref="O17:U17"/>
    <mergeCell ref="BZ17:CF17"/>
    <mergeCell ref="A30:G30"/>
    <mergeCell ref="A31:G31"/>
    <mergeCell ref="A19:G19"/>
    <mergeCell ref="BS17:BY17"/>
    <mergeCell ref="AC17:AI17"/>
    <mergeCell ref="V17:AB17"/>
    <mergeCell ref="BE17:BK17"/>
    <mergeCell ref="BL17:BR17"/>
  </mergeCells>
  <phoneticPr fontId="37" type="noConversion"/>
  <printOptions horizontalCentered="1"/>
  <pageMargins left="0.59055118110236227" right="0.59055118110236227" top="0.98425196850393704" bottom="0.39370078740157483" header="0.51181102362204722" footer="0.51181102362204722"/>
  <pageSetup paperSize="9" fitToHeight="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J1804"/>
  <sheetViews>
    <sheetView view="pageBreakPreview" zoomScale="85" zoomScaleNormal="100" zoomScaleSheetLayoutView="85" workbookViewId="0">
      <pane xSplit="4" ySplit="1" topLeftCell="E2" activePane="bottomRight" state="frozen"/>
      <selection activeCell="B882" sqref="B882"/>
      <selection pane="topRight" activeCell="B882" sqref="B882"/>
      <selection pane="bottomLeft" activeCell="B882" sqref="B882"/>
      <selection pane="bottomRight" activeCell="K1" sqref="K1:U1048576"/>
    </sheetView>
  </sheetViews>
  <sheetFormatPr defaultColWidth="9.140625" defaultRowHeight="12.75" x14ac:dyDescent="0.2"/>
  <cols>
    <col min="1" max="1" width="9.140625" style="2" hidden="1" customWidth="1"/>
    <col min="2" max="2" width="15.28515625" style="2" bestFit="1" customWidth="1"/>
    <col min="3" max="3" width="73.5703125" style="2" customWidth="1"/>
    <col min="4" max="4" width="22.28515625" style="2" bestFit="1" customWidth="1"/>
    <col min="5" max="5" width="18.28515625" style="167" bestFit="1" customWidth="1"/>
    <col min="6" max="6" width="11.7109375" style="67" customWidth="1"/>
    <col min="7" max="7" width="15.140625" style="161" customWidth="1"/>
    <col min="8" max="8" width="22.42578125" style="2" bestFit="1" customWidth="1"/>
    <col min="9" max="9" width="14" style="2" bestFit="1" customWidth="1"/>
    <col min="10" max="10" width="5.85546875" style="2" bestFit="1" customWidth="1"/>
    <col min="11" max="16384" width="9.140625" style="2"/>
  </cols>
  <sheetData>
    <row r="1" spans="1:10" s="67" customFormat="1" x14ac:dyDescent="0.2">
      <c r="A1" s="64" t="s">
        <v>141</v>
      </c>
      <c r="B1" s="65" t="s">
        <v>132</v>
      </c>
      <c r="C1" s="65" t="s">
        <v>133</v>
      </c>
      <c r="D1" s="65" t="s">
        <v>134</v>
      </c>
      <c r="E1" s="83" t="s">
        <v>137</v>
      </c>
      <c r="F1" s="66" t="s">
        <v>138</v>
      </c>
      <c r="G1" s="67" t="s">
        <v>139</v>
      </c>
      <c r="H1" s="65" t="s">
        <v>135</v>
      </c>
      <c r="I1" s="65" t="s">
        <v>136</v>
      </c>
      <c r="J1" s="65" t="s">
        <v>2120</v>
      </c>
    </row>
    <row r="2" spans="1:10" x14ac:dyDescent="0.2">
      <c r="A2" s="2">
        <v>1</v>
      </c>
      <c r="B2" s="111" t="s">
        <v>132</v>
      </c>
      <c r="C2" s="100" t="s">
        <v>2949</v>
      </c>
      <c r="D2" s="143" t="s">
        <v>5319</v>
      </c>
      <c r="E2" s="112" t="s">
        <v>137</v>
      </c>
      <c r="F2" s="113" t="s">
        <v>138</v>
      </c>
      <c r="G2" s="114" t="s">
        <v>139</v>
      </c>
      <c r="H2" s="65" t="s">
        <v>135</v>
      </c>
      <c r="I2" s="65" t="s">
        <v>136</v>
      </c>
      <c r="J2" s="65" t="s">
        <v>2120</v>
      </c>
    </row>
    <row r="3" spans="1:10" x14ac:dyDescent="0.2">
      <c r="A3" s="2">
        <v>2</v>
      </c>
      <c r="B3" s="42" t="s">
        <v>2950</v>
      </c>
      <c r="C3" s="40" t="s">
        <v>2964</v>
      </c>
      <c r="D3" s="38" t="s">
        <v>5320</v>
      </c>
      <c r="E3" s="173">
        <v>96720</v>
      </c>
      <c r="F3" s="163">
        <f>IF(LOOKUP($I3,RABAT!$A$6:$A$9,RABAT!$A$6:$A$9)=$I3,LOOKUP($I3,RABAT!$A$6:$A$9,RABAT!C$6:C$9),"---")</f>
        <v>0</v>
      </c>
      <c r="G3" s="158">
        <f t="shared" ref="G3:G56" si="0">CEILING(E3-(E3*F3),0.1)</f>
        <v>96720</v>
      </c>
      <c r="H3" s="97" t="s">
        <v>3896</v>
      </c>
      <c r="I3" s="41" t="s">
        <v>3644</v>
      </c>
      <c r="J3" s="42" t="s">
        <v>2121</v>
      </c>
    </row>
    <row r="4" spans="1:10" x14ac:dyDescent="0.2">
      <c r="A4" s="2">
        <v>3</v>
      </c>
      <c r="B4" s="38" t="s">
        <v>439</v>
      </c>
      <c r="C4" s="36" t="s">
        <v>264</v>
      </c>
      <c r="D4" s="38" t="s">
        <v>5320</v>
      </c>
      <c r="E4" s="173">
        <v>124879</v>
      </c>
      <c r="F4" s="163">
        <f>IF(LOOKUP($I4,RABAT!$A$6:$A$9,RABAT!$A$6:$A$9)=$I4,LOOKUP($I4,RABAT!$A$6:$A$9,RABAT!C$6:C$9),"---")</f>
        <v>0</v>
      </c>
      <c r="G4" s="158">
        <f t="shared" si="0"/>
        <v>124879</v>
      </c>
      <c r="H4" s="97" t="s">
        <v>3896</v>
      </c>
      <c r="I4" s="41" t="s">
        <v>3644</v>
      </c>
      <c r="J4" s="42" t="s">
        <v>2121</v>
      </c>
    </row>
    <row r="5" spans="1:10" x14ac:dyDescent="0.2">
      <c r="A5" s="5">
        <v>4</v>
      </c>
      <c r="B5" s="40" t="s">
        <v>440</v>
      </c>
      <c r="C5" s="40" t="s">
        <v>446</v>
      </c>
      <c r="D5" s="38" t="s">
        <v>5321</v>
      </c>
      <c r="E5" s="173">
        <v>171010</v>
      </c>
      <c r="F5" s="163">
        <f>IF(LOOKUP($I5,RABAT!$A$6:$A$9,RABAT!$A$6:$A$9)=$I5,LOOKUP($I5,RABAT!$A$6:$A$9,RABAT!C$6:C$9),"---")</f>
        <v>0</v>
      </c>
      <c r="G5" s="158">
        <f t="shared" si="0"/>
        <v>171010</v>
      </c>
      <c r="H5" s="97" t="s">
        <v>3896</v>
      </c>
      <c r="I5" s="41" t="s">
        <v>3644</v>
      </c>
      <c r="J5" s="40" t="s">
        <v>2121</v>
      </c>
    </row>
    <row r="6" spans="1:10" x14ac:dyDescent="0.2">
      <c r="A6" s="2">
        <v>5</v>
      </c>
      <c r="B6" s="40" t="s">
        <v>4996</v>
      </c>
      <c r="C6" s="40" t="s">
        <v>5086</v>
      </c>
      <c r="D6" s="38" t="s">
        <v>5321</v>
      </c>
      <c r="E6" s="173">
        <v>186394</v>
      </c>
      <c r="F6" s="163">
        <f>IF(LOOKUP($I6,RABAT!$A$6:$A$9,RABAT!$A$6:$A$9)=$I6,LOOKUP($I6,RABAT!$A$6:$A$9,RABAT!C$6:C$9),"---")</f>
        <v>0</v>
      </c>
      <c r="G6" s="158">
        <f t="shared" si="0"/>
        <v>186394</v>
      </c>
      <c r="H6" s="97" t="s">
        <v>3896</v>
      </c>
      <c r="I6" s="41" t="s">
        <v>3644</v>
      </c>
      <c r="J6" s="40" t="s">
        <v>2121</v>
      </c>
    </row>
    <row r="7" spans="1:10" x14ac:dyDescent="0.2">
      <c r="A7" s="2">
        <v>6</v>
      </c>
      <c r="B7" s="40" t="s">
        <v>4997</v>
      </c>
      <c r="C7" s="40" t="s">
        <v>5087</v>
      </c>
      <c r="D7" s="38" t="s">
        <v>5321</v>
      </c>
      <c r="E7" s="173">
        <v>229295</v>
      </c>
      <c r="F7" s="163">
        <f>IF(LOOKUP($I7,RABAT!$A$6:$A$9,RABAT!$A$6:$A$9)=$I7,LOOKUP($I7,RABAT!$A$6:$A$9,RABAT!C$6:C$9),"---")</f>
        <v>0</v>
      </c>
      <c r="G7" s="158">
        <f t="shared" si="0"/>
        <v>229295</v>
      </c>
      <c r="H7" s="97" t="s">
        <v>3896</v>
      </c>
      <c r="I7" s="41" t="s">
        <v>3644</v>
      </c>
      <c r="J7" s="40" t="s">
        <v>2121</v>
      </c>
    </row>
    <row r="8" spans="1:10" x14ac:dyDescent="0.2">
      <c r="A8" s="2">
        <v>7</v>
      </c>
      <c r="B8" s="40" t="s">
        <v>5102</v>
      </c>
      <c r="C8" s="40" t="s">
        <v>5292</v>
      </c>
      <c r="D8" s="38" t="s">
        <v>5293</v>
      </c>
      <c r="E8" s="173">
        <v>62033</v>
      </c>
      <c r="F8" s="163">
        <f>IF(LOOKUP($I8,RABAT!$A$6:$A$9,RABAT!$A$6:$A$9)=$I8,LOOKUP($I8,RABAT!$A$6:$A$9,RABAT!C$6:C$9),"---")</f>
        <v>0</v>
      </c>
      <c r="G8" s="158">
        <f t="shared" si="0"/>
        <v>62033</v>
      </c>
      <c r="H8" s="97" t="s">
        <v>3896</v>
      </c>
      <c r="I8" s="41" t="s">
        <v>3644</v>
      </c>
      <c r="J8" s="40" t="s">
        <v>2121</v>
      </c>
    </row>
    <row r="9" spans="1:10" x14ac:dyDescent="0.2">
      <c r="B9" s="2" t="s">
        <v>5128</v>
      </c>
      <c r="C9" s="2" t="s">
        <v>5323</v>
      </c>
      <c r="D9" s="38" t="s">
        <v>5324</v>
      </c>
      <c r="E9" s="173">
        <v>95675</v>
      </c>
      <c r="F9" s="163">
        <f>IF(LOOKUP($I9,RABAT!$A$6:$A$9,RABAT!$A$6:$A$9)=$I9,LOOKUP($I9,RABAT!$A$6:$A$9,RABAT!C$6:C$9),"---")</f>
        <v>0</v>
      </c>
      <c r="G9" s="158">
        <f t="shared" ref="G9" si="1">CEILING(E9-(E9*F9),0.1)</f>
        <v>95675</v>
      </c>
      <c r="H9" s="97" t="s">
        <v>3896</v>
      </c>
      <c r="I9" s="41" t="s">
        <v>3644</v>
      </c>
      <c r="J9" s="40" t="s">
        <v>2121</v>
      </c>
    </row>
    <row r="10" spans="1:10" x14ac:dyDescent="0.2">
      <c r="B10" s="119" t="s">
        <v>5103</v>
      </c>
      <c r="C10" s="119" t="s">
        <v>5469</v>
      </c>
      <c r="D10" s="259"/>
      <c r="E10" s="260">
        <v>2277</v>
      </c>
      <c r="F10" s="169">
        <f>IF(LOOKUP($I10,RABAT!$A$6:$A$9,RABAT!$A$6:$A$9)=$I10,LOOKUP($I10,RABAT!$A$6:$A$9,RABAT!C$6:C$9),"---")</f>
        <v>0</v>
      </c>
      <c r="G10" s="258">
        <f t="shared" ref="G10" si="2">CEILING(E10-(E10*F10),0.1)</f>
        <v>2277</v>
      </c>
      <c r="H10" s="97" t="s">
        <v>3896</v>
      </c>
      <c r="I10" s="41" t="s">
        <v>3644</v>
      </c>
      <c r="J10" s="40" t="s">
        <v>2121</v>
      </c>
    </row>
    <row r="11" spans="1:10" x14ac:dyDescent="0.2">
      <c r="A11" s="5">
        <v>8</v>
      </c>
      <c r="B11" s="111" t="s">
        <v>132</v>
      </c>
      <c r="C11" s="100" t="s">
        <v>2953</v>
      </c>
      <c r="D11" s="111" t="s">
        <v>134</v>
      </c>
      <c r="E11" s="115" t="s">
        <v>137</v>
      </c>
      <c r="F11" s="113" t="s">
        <v>138</v>
      </c>
      <c r="G11" s="114" t="s">
        <v>139</v>
      </c>
      <c r="H11" s="65" t="s">
        <v>135</v>
      </c>
      <c r="I11" s="65" t="s">
        <v>136</v>
      </c>
      <c r="J11" s="65" t="s">
        <v>2120</v>
      </c>
    </row>
    <row r="12" spans="1:10" x14ac:dyDescent="0.2">
      <c r="A12" s="2">
        <v>9</v>
      </c>
      <c r="B12" s="40" t="s">
        <v>4536</v>
      </c>
      <c r="C12" s="40" t="s">
        <v>4537</v>
      </c>
      <c r="D12" s="40" t="s">
        <v>4538</v>
      </c>
      <c r="E12" s="173">
        <v>2604</v>
      </c>
      <c r="F12" s="163">
        <f>IF(LOOKUP($I12,RABAT!$A$6:$A$9,RABAT!$A$6:$A$9)=$I12,LOOKUP($I12,RABAT!$A$6:$A$9,RABAT!C$6:C$9),"---")</f>
        <v>0</v>
      </c>
      <c r="G12" s="158">
        <f t="shared" si="0"/>
        <v>2604</v>
      </c>
      <c r="H12" s="97" t="s">
        <v>4539</v>
      </c>
      <c r="I12" s="41" t="s">
        <v>3644</v>
      </c>
      <c r="J12" s="40" t="s">
        <v>2121</v>
      </c>
    </row>
    <row r="13" spans="1:10" x14ac:dyDescent="0.2">
      <c r="A13" s="2">
        <v>10</v>
      </c>
      <c r="B13" s="40" t="s">
        <v>4540</v>
      </c>
      <c r="C13" s="40" t="s">
        <v>4541</v>
      </c>
      <c r="D13" s="40" t="s">
        <v>4542</v>
      </c>
      <c r="E13" s="173">
        <v>5517</v>
      </c>
      <c r="F13" s="163">
        <f>IF(LOOKUP($I13,RABAT!$A$6:$A$9,RABAT!$A$6:$A$9)=$I13,LOOKUP($I13,RABAT!$A$6:$A$9,RABAT!C$6:C$9),"---")</f>
        <v>0</v>
      </c>
      <c r="G13" s="158">
        <f t="shared" si="0"/>
        <v>5517</v>
      </c>
      <c r="H13" s="97" t="s">
        <v>4543</v>
      </c>
      <c r="I13" s="41" t="s">
        <v>3644</v>
      </c>
      <c r="J13" s="40" t="s">
        <v>2121</v>
      </c>
    </row>
    <row r="14" spans="1:10" x14ac:dyDescent="0.2">
      <c r="A14" s="2">
        <v>11</v>
      </c>
      <c r="B14" s="40" t="s">
        <v>4544</v>
      </c>
      <c r="C14" s="40" t="s">
        <v>4545</v>
      </c>
      <c r="D14" s="40" t="s">
        <v>4546</v>
      </c>
      <c r="E14" s="173">
        <v>6613</v>
      </c>
      <c r="F14" s="163">
        <f>IF(LOOKUP($I14,RABAT!$A$6:$A$9,RABAT!$A$6:$A$9)=$I14,LOOKUP($I14,RABAT!$A$6:$A$9,RABAT!C$6:C$9),"---")</f>
        <v>0</v>
      </c>
      <c r="G14" s="158">
        <f t="shared" si="0"/>
        <v>6613</v>
      </c>
      <c r="H14" s="97" t="s">
        <v>4547</v>
      </c>
      <c r="I14" s="41" t="s">
        <v>3644</v>
      </c>
      <c r="J14" s="40" t="s">
        <v>2121</v>
      </c>
    </row>
    <row r="15" spans="1:10" x14ac:dyDescent="0.2">
      <c r="A15" s="5">
        <v>12</v>
      </c>
      <c r="B15" s="40" t="s">
        <v>4993</v>
      </c>
      <c r="C15" s="36" t="s">
        <v>5294</v>
      </c>
      <c r="D15" s="36" t="s">
        <v>5295</v>
      </c>
      <c r="E15" s="173">
        <v>57135</v>
      </c>
      <c r="F15" s="163">
        <f>IF(LOOKUP($I15,RABAT!$A$6:$A$9,RABAT!$A$6:$A$9)=$I15,LOOKUP($I15,RABAT!$A$6:$A$9,RABAT!C$6:C$9),"---")</f>
        <v>0</v>
      </c>
      <c r="G15" s="158">
        <f t="shared" si="0"/>
        <v>57135</v>
      </c>
      <c r="H15" s="89" t="s">
        <v>5296</v>
      </c>
      <c r="I15" s="41" t="s">
        <v>3644</v>
      </c>
      <c r="J15" s="40" t="s">
        <v>2121</v>
      </c>
    </row>
    <row r="16" spans="1:10" x14ac:dyDescent="0.2">
      <c r="A16" s="2">
        <v>13</v>
      </c>
      <c r="B16" s="40" t="s">
        <v>4994</v>
      </c>
      <c r="C16" s="36" t="s">
        <v>5297</v>
      </c>
      <c r="D16" s="36" t="s">
        <v>5298</v>
      </c>
      <c r="E16" s="173">
        <v>74825</v>
      </c>
      <c r="F16" s="163">
        <f>IF(LOOKUP($I16,RABAT!$A$6:$A$9,RABAT!$A$6:$A$9)=$I16,LOOKUP($I16,RABAT!$A$6:$A$9,RABAT!C$6:C$9),"---")</f>
        <v>0</v>
      </c>
      <c r="G16" s="158">
        <f t="shared" si="0"/>
        <v>74825</v>
      </c>
      <c r="H16" s="89" t="s">
        <v>5296</v>
      </c>
      <c r="I16" s="41" t="s">
        <v>3644</v>
      </c>
      <c r="J16" s="40" t="s">
        <v>2121</v>
      </c>
    </row>
    <row r="17" spans="1:10" x14ac:dyDescent="0.2">
      <c r="A17" s="2">
        <v>14</v>
      </c>
      <c r="B17" s="40" t="s">
        <v>4548</v>
      </c>
      <c r="C17" s="40" t="s">
        <v>4549</v>
      </c>
      <c r="D17" s="42"/>
      <c r="E17" s="173">
        <v>1208</v>
      </c>
      <c r="F17" s="163">
        <f>IF(LOOKUP($I17,RABAT!$A$6:$A$9,RABAT!$A$6:$A$9)=$I17,LOOKUP($I17,RABAT!$A$6:$A$9,RABAT!C$6:C$9),"---")</f>
        <v>0</v>
      </c>
      <c r="G17" s="158">
        <f t="shared" si="0"/>
        <v>1208</v>
      </c>
      <c r="H17" s="97" t="s">
        <v>4539</v>
      </c>
      <c r="I17" s="41" t="s">
        <v>3644</v>
      </c>
      <c r="J17" s="40" t="s">
        <v>2121</v>
      </c>
    </row>
    <row r="18" spans="1:10" x14ac:dyDescent="0.2">
      <c r="A18" s="2">
        <v>15</v>
      </c>
      <c r="B18" s="40" t="s">
        <v>4550</v>
      </c>
      <c r="C18" s="40" t="s">
        <v>4551</v>
      </c>
      <c r="D18" s="42"/>
      <c r="E18" s="173">
        <v>1888</v>
      </c>
      <c r="F18" s="163">
        <f>IF(LOOKUP($I18,RABAT!$A$6:$A$9,RABAT!$A$6:$A$9)=$I18,LOOKUP($I18,RABAT!$A$6:$A$9,RABAT!C$6:C$9),"---")</f>
        <v>0</v>
      </c>
      <c r="G18" s="158">
        <f t="shared" si="0"/>
        <v>1888</v>
      </c>
      <c r="H18" s="97" t="s">
        <v>4543</v>
      </c>
      <c r="I18" s="41" t="s">
        <v>3644</v>
      </c>
      <c r="J18" s="40" t="s">
        <v>2121</v>
      </c>
    </row>
    <row r="19" spans="1:10" x14ac:dyDescent="0.2">
      <c r="A19" s="5">
        <v>16</v>
      </c>
      <c r="B19" s="40" t="s">
        <v>4552</v>
      </c>
      <c r="C19" s="40" t="s">
        <v>4553</v>
      </c>
      <c r="D19" s="42"/>
      <c r="E19" s="173">
        <v>2418</v>
      </c>
      <c r="F19" s="163">
        <f>IF(LOOKUP($I19,RABAT!$A$6:$A$9,RABAT!$A$6:$A$9)=$I19,LOOKUP($I19,RABAT!$A$6:$A$9,RABAT!C$6:C$9),"---")</f>
        <v>0</v>
      </c>
      <c r="G19" s="158">
        <f t="shared" si="0"/>
        <v>2418</v>
      </c>
      <c r="H19" s="97" t="s">
        <v>4547</v>
      </c>
      <c r="I19" s="41" t="s">
        <v>3644</v>
      </c>
      <c r="J19" s="40" t="s">
        <v>2121</v>
      </c>
    </row>
    <row r="20" spans="1:10" x14ac:dyDescent="0.2">
      <c r="A20" s="2">
        <v>17</v>
      </c>
      <c r="B20" s="40" t="s">
        <v>4995</v>
      </c>
      <c r="C20" s="36" t="s">
        <v>5299</v>
      </c>
      <c r="D20" s="36" t="s">
        <v>5300</v>
      </c>
      <c r="E20" s="173">
        <v>6860</v>
      </c>
      <c r="F20" s="163">
        <f>IF(LOOKUP($I20,RABAT!$A$6:$A$9,RABAT!$A$6:$A$9)=$I20,LOOKUP($I20,RABAT!$A$6:$A$9,RABAT!C$6:C$9),"---")</f>
        <v>0</v>
      </c>
      <c r="G20" s="158">
        <f t="shared" si="0"/>
        <v>6860</v>
      </c>
      <c r="H20" s="89" t="s">
        <v>5296</v>
      </c>
      <c r="I20" s="41" t="s">
        <v>3644</v>
      </c>
      <c r="J20" s="40" t="s">
        <v>2121</v>
      </c>
    </row>
    <row r="21" spans="1:10" x14ac:dyDescent="0.2">
      <c r="A21" s="2">
        <v>18</v>
      </c>
      <c r="B21" s="111" t="s">
        <v>132</v>
      </c>
      <c r="C21" s="100" t="s">
        <v>2954</v>
      </c>
      <c r="D21" s="111" t="s">
        <v>134</v>
      </c>
      <c r="E21" s="115" t="s">
        <v>137</v>
      </c>
      <c r="F21" s="113" t="s">
        <v>138</v>
      </c>
      <c r="G21" s="114" t="s">
        <v>139</v>
      </c>
      <c r="H21" s="65" t="s">
        <v>135</v>
      </c>
      <c r="I21" s="65" t="s">
        <v>136</v>
      </c>
      <c r="J21" s="65" t="s">
        <v>2120</v>
      </c>
    </row>
    <row r="22" spans="1:10" x14ac:dyDescent="0.2">
      <c r="A22" s="2">
        <v>19</v>
      </c>
      <c r="B22" s="40" t="s">
        <v>3865</v>
      </c>
      <c r="C22" s="40" t="s">
        <v>3866</v>
      </c>
      <c r="D22" s="40" t="s">
        <v>2139</v>
      </c>
      <c r="E22" s="173">
        <v>15852</v>
      </c>
      <c r="F22" s="163">
        <f>IF(LOOKUP($I22,RABAT!$A$6:$A$9,RABAT!$A$6:$A$9)=$I22,LOOKUP($I22,RABAT!$A$6:$A$9,RABAT!C$6:C$9),"---")</f>
        <v>0</v>
      </c>
      <c r="G22" s="158">
        <f t="shared" si="0"/>
        <v>15852</v>
      </c>
      <c r="H22" s="61"/>
      <c r="I22" s="41" t="s">
        <v>3644</v>
      </c>
      <c r="J22" s="40" t="s">
        <v>2121</v>
      </c>
    </row>
    <row r="23" spans="1:10" x14ac:dyDescent="0.2">
      <c r="A23" s="5">
        <v>20</v>
      </c>
      <c r="B23" s="40" t="s">
        <v>3867</v>
      </c>
      <c r="C23" s="40" t="s">
        <v>3868</v>
      </c>
      <c r="D23" s="40" t="s">
        <v>2142</v>
      </c>
      <c r="E23" s="173">
        <v>16347</v>
      </c>
      <c r="F23" s="163">
        <f>IF(LOOKUP($I23,RABAT!$A$6:$A$9,RABAT!$A$6:$A$9)=$I23,LOOKUP($I23,RABAT!$A$6:$A$9,RABAT!C$6:C$9),"---")</f>
        <v>0</v>
      </c>
      <c r="G23" s="158">
        <f t="shared" si="0"/>
        <v>16347</v>
      </c>
      <c r="H23" s="61"/>
      <c r="I23" s="41" t="s">
        <v>3644</v>
      </c>
      <c r="J23" s="40" t="s">
        <v>2121</v>
      </c>
    </row>
    <row r="24" spans="1:10" x14ac:dyDescent="0.2">
      <c r="A24" s="2">
        <v>21</v>
      </c>
      <c r="B24" s="40" t="s">
        <v>3869</v>
      </c>
      <c r="C24" s="40" t="s">
        <v>3870</v>
      </c>
      <c r="D24" s="40" t="s">
        <v>2145</v>
      </c>
      <c r="E24" s="173">
        <v>19076</v>
      </c>
      <c r="F24" s="163">
        <f>IF(LOOKUP($I24,RABAT!$A$6:$A$9,RABAT!$A$6:$A$9)=$I24,LOOKUP($I24,RABAT!$A$6:$A$9,RABAT!C$6:C$9),"---")</f>
        <v>0</v>
      </c>
      <c r="G24" s="158">
        <f t="shared" si="0"/>
        <v>19076</v>
      </c>
      <c r="H24" s="61"/>
      <c r="I24" s="41" t="s">
        <v>3644</v>
      </c>
      <c r="J24" s="40" t="s">
        <v>2121</v>
      </c>
    </row>
    <row r="25" spans="1:10" x14ac:dyDescent="0.2">
      <c r="A25" s="2">
        <v>22</v>
      </c>
      <c r="B25" s="40" t="s">
        <v>3871</v>
      </c>
      <c r="C25" s="40" t="s">
        <v>3872</v>
      </c>
      <c r="D25" s="40" t="s">
        <v>2148</v>
      </c>
      <c r="E25" s="173">
        <v>19672</v>
      </c>
      <c r="F25" s="163">
        <f>IF(LOOKUP($I25,RABAT!$A$6:$A$9,RABAT!$A$6:$A$9)=$I25,LOOKUP($I25,RABAT!$A$6:$A$9,RABAT!C$6:C$9),"---")</f>
        <v>0</v>
      </c>
      <c r="G25" s="158">
        <f t="shared" si="0"/>
        <v>19672</v>
      </c>
      <c r="H25" s="61"/>
      <c r="I25" s="41" t="s">
        <v>3644</v>
      </c>
      <c r="J25" s="40" t="s">
        <v>2121</v>
      </c>
    </row>
    <row r="26" spans="1:10" x14ac:dyDescent="0.2">
      <c r="A26" s="2">
        <v>23</v>
      </c>
      <c r="B26" s="40" t="s">
        <v>3873</v>
      </c>
      <c r="C26" s="40" t="s">
        <v>3874</v>
      </c>
      <c r="D26" s="40" t="s">
        <v>2151</v>
      </c>
      <c r="E26" s="173">
        <v>19672</v>
      </c>
      <c r="F26" s="163">
        <f>IF(LOOKUP($I26,RABAT!$A$6:$A$9,RABAT!$A$6:$A$9)=$I26,LOOKUP($I26,RABAT!$A$6:$A$9,RABAT!C$6:C$9),"---")</f>
        <v>0</v>
      </c>
      <c r="G26" s="158">
        <f t="shared" si="0"/>
        <v>19672</v>
      </c>
      <c r="H26" s="61"/>
      <c r="I26" s="41" t="s">
        <v>3644</v>
      </c>
      <c r="J26" s="40" t="s">
        <v>2121</v>
      </c>
    </row>
    <row r="27" spans="1:10" x14ac:dyDescent="0.2">
      <c r="A27" s="5">
        <v>24</v>
      </c>
      <c r="B27" s="40" t="s">
        <v>3875</v>
      </c>
      <c r="C27" s="40" t="s">
        <v>3876</v>
      </c>
      <c r="D27" s="40" t="s">
        <v>3649</v>
      </c>
      <c r="E27" s="173">
        <v>21226</v>
      </c>
      <c r="F27" s="163">
        <f>IF(LOOKUP($I27,RABAT!$A$6:$A$9,RABAT!$A$6:$A$9)=$I27,LOOKUP($I27,RABAT!$A$6:$A$9,RABAT!C$6:C$9),"---")</f>
        <v>0</v>
      </c>
      <c r="G27" s="158">
        <f t="shared" si="0"/>
        <v>21226</v>
      </c>
      <c r="H27" s="61"/>
      <c r="I27" s="41" t="s">
        <v>3644</v>
      </c>
      <c r="J27" s="40" t="s">
        <v>2121</v>
      </c>
    </row>
    <row r="28" spans="1:10" x14ac:dyDescent="0.2">
      <c r="A28" s="2">
        <v>25</v>
      </c>
      <c r="B28" s="40" t="s">
        <v>3877</v>
      </c>
      <c r="C28" s="40" t="s">
        <v>3878</v>
      </c>
      <c r="D28" s="40" t="s">
        <v>4967</v>
      </c>
      <c r="E28" s="173">
        <v>21226</v>
      </c>
      <c r="F28" s="163">
        <f>IF(LOOKUP($I28,RABAT!$A$6:$A$9,RABAT!$A$6:$A$9)=$I28,LOOKUP($I28,RABAT!$A$6:$A$9,RABAT!C$6:C$9),"---")</f>
        <v>0</v>
      </c>
      <c r="G28" s="158">
        <f t="shared" si="0"/>
        <v>21226</v>
      </c>
      <c r="H28" s="61"/>
      <c r="I28" s="41" t="s">
        <v>3644</v>
      </c>
      <c r="J28" s="40" t="s">
        <v>2121</v>
      </c>
    </row>
    <row r="29" spans="1:10" x14ac:dyDescent="0.2">
      <c r="A29" s="2">
        <v>26</v>
      </c>
      <c r="B29" s="40" t="s">
        <v>3879</v>
      </c>
      <c r="C29" s="40" t="s">
        <v>3880</v>
      </c>
      <c r="D29" s="40" t="s">
        <v>3652</v>
      </c>
      <c r="E29" s="173">
        <v>21889</v>
      </c>
      <c r="F29" s="163">
        <f>IF(LOOKUP($I29,RABAT!$A$6:$A$9,RABAT!$A$6:$A$9)=$I29,LOOKUP($I29,RABAT!$A$6:$A$9,RABAT!C$6:C$9),"---")</f>
        <v>0</v>
      </c>
      <c r="G29" s="158">
        <f t="shared" si="0"/>
        <v>21889</v>
      </c>
      <c r="H29" s="61"/>
      <c r="I29" s="41" t="s">
        <v>3644</v>
      </c>
      <c r="J29" s="40" t="s">
        <v>2121</v>
      </c>
    </row>
    <row r="30" spans="1:10" x14ac:dyDescent="0.2">
      <c r="A30" s="2">
        <v>27</v>
      </c>
      <c r="B30" s="40" t="s">
        <v>3881</v>
      </c>
      <c r="C30" s="40" t="s">
        <v>3882</v>
      </c>
      <c r="D30" s="40" t="s">
        <v>3655</v>
      </c>
      <c r="E30" s="173">
        <v>24450</v>
      </c>
      <c r="F30" s="163">
        <f>IF(LOOKUP($I30,RABAT!$A$6:$A$9,RABAT!$A$6:$A$9)=$I30,LOOKUP($I30,RABAT!$A$6:$A$9,RABAT!C$6:C$9),"---")</f>
        <v>0</v>
      </c>
      <c r="G30" s="158">
        <f t="shared" si="0"/>
        <v>24450</v>
      </c>
      <c r="H30" s="61"/>
      <c r="I30" s="41" t="s">
        <v>3644</v>
      </c>
      <c r="J30" s="40" t="s">
        <v>2121</v>
      </c>
    </row>
    <row r="31" spans="1:10" x14ac:dyDescent="0.2">
      <c r="A31" s="5">
        <v>28</v>
      </c>
      <c r="B31" s="40" t="s">
        <v>3883</v>
      </c>
      <c r="C31" s="40" t="s">
        <v>3884</v>
      </c>
      <c r="D31" s="40" t="s">
        <v>3658</v>
      </c>
      <c r="E31" s="173">
        <v>24450</v>
      </c>
      <c r="F31" s="163">
        <f>IF(LOOKUP($I31,RABAT!$A$6:$A$9,RABAT!$A$6:$A$9)=$I31,LOOKUP($I31,RABAT!$A$6:$A$9,RABAT!C$6:C$9),"---")</f>
        <v>0</v>
      </c>
      <c r="G31" s="158">
        <f t="shared" si="0"/>
        <v>24450</v>
      </c>
      <c r="H31" s="61"/>
      <c r="I31" s="41" t="s">
        <v>3644</v>
      </c>
      <c r="J31" s="40" t="s">
        <v>2121</v>
      </c>
    </row>
    <row r="32" spans="1:10" x14ac:dyDescent="0.2">
      <c r="A32" s="2">
        <v>29</v>
      </c>
      <c r="B32" s="40" t="s">
        <v>3885</v>
      </c>
      <c r="C32" s="40" t="s">
        <v>3886</v>
      </c>
      <c r="D32" s="40" t="s">
        <v>3610</v>
      </c>
      <c r="E32" s="173">
        <v>25213</v>
      </c>
      <c r="F32" s="163">
        <f>IF(LOOKUP($I32,RABAT!$A$6:$A$9,RABAT!$A$6:$A$9)=$I32,LOOKUP($I32,RABAT!$A$6:$A$9,RABAT!C$6:C$9),"---")</f>
        <v>0</v>
      </c>
      <c r="G32" s="158">
        <f t="shared" si="0"/>
        <v>25213</v>
      </c>
      <c r="H32" s="61"/>
      <c r="I32" s="41" t="s">
        <v>3644</v>
      </c>
      <c r="J32" s="40" t="s">
        <v>2121</v>
      </c>
    </row>
    <row r="33" spans="1:10" x14ac:dyDescent="0.2">
      <c r="A33" s="2">
        <v>30</v>
      </c>
      <c r="B33" s="40" t="s">
        <v>3887</v>
      </c>
      <c r="C33" s="40" t="s">
        <v>3888</v>
      </c>
      <c r="D33" s="40" t="s">
        <v>4968</v>
      </c>
      <c r="E33" s="173">
        <v>26599</v>
      </c>
      <c r="F33" s="163">
        <f>IF(LOOKUP($I33,RABAT!$A$6:$A$9,RABAT!$A$6:$A$9)=$I33,LOOKUP($I33,RABAT!$A$6:$A$9,RABAT!C$6:C$9),"---")</f>
        <v>0</v>
      </c>
      <c r="G33" s="158">
        <f t="shared" si="0"/>
        <v>26599</v>
      </c>
      <c r="H33" s="61"/>
      <c r="I33" s="41" t="s">
        <v>3644</v>
      </c>
      <c r="J33" s="40" t="s">
        <v>2121</v>
      </c>
    </row>
    <row r="34" spans="1:10" x14ac:dyDescent="0.2">
      <c r="A34" s="2">
        <v>31</v>
      </c>
      <c r="B34" s="40" t="s">
        <v>3889</v>
      </c>
      <c r="C34" s="40" t="s">
        <v>3890</v>
      </c>
      <c r="D34" s="40" t="s">
        <v>3611</v>
      </c>
      <c r="E34" s="173">
        <v>27429</v>
      </c>
      <c r="F34" s="163">
        <f>IF(LOOKUP($I34,RABAT!$A$6:$A$9,RABAT!$A$6:$A$9)=$I34,LOOKUP($I34,RABAT!$A$6:$A$9,RABAT!C$6:C$9),"---")</f>
        <v>0</v>
      </c>
      <c r="G34" s="158">
        <f t="shared" si="0"/>
        <v>27429</v>
      </c>
      <c r="H34" s="61"/>
      <c r="I34" s="41" t="s">
        <v>3644</v>
      </c>
      <c r="J34" s="40" t="s">
        <v>2121</v>
      </c>
    </row>
    <row r="35" spans="1:10" x14ac:dyDescent="0.2">
      <c r="A35" s="5">
        <v>32</v>
      </c>
      <c r="B35" s="40" t="s">
        <v>3891</v>
      </c>
      <c r="C35" s="40" t="s">
        <v>3892</v>
      </c>
      <c r="D35" s="40" t="s">
        <v>4969</v>
      </c>
      <c r="E35" s="173">
        <v>27429</v>
      </c>
      <c r="F35" s="163">
        <f>IF(LOOKUP($I35,RABAT!$A$6:$A$9,RABAT!$A$6:$A$9)=$I35,LOOKUP($I35,RABAT!$A$6:$A$9,RABAT!C$6:C$9),"---")</f>
        <v>0</v>
      </c>
      <c r="G35" s="158">
        <f t="shared" si="0"/>
        <v>27429</v>
      </c>
      <c r="H35" s="61"/>
      <c r="I35" s="41" t="s">
        <v>3644</v>
      </c>
      <c r="J35" s="40" t="s">
        <v>2121</v>
      </c>
    </row>
    <row r="36" spans="1:10" x14ac:dyDescent="0.2">
      <c r="A36" s="2">
        <v>33</v>
      </c>
      <c r="B36" s="40" t="s">
        <v>3893</v>
      </c>
      <c r="C36" s="40" t="s">
        <v>3894</v>
      </c>
      <c r="D36" s="40" t="s">
        <v>3895</v>
      </c>
      <c r="E36" s="173">
        <v>3578</v>
      </c>
      <c r="F36" s="163">
        <f>IF(LOOKUP($I36,RABAT!$A$6:$A$9,RABAT!$A$6:$A$9)=$I36,LOOKUP($I36,RABAT!$A$6:$A$9,RABAT!C$6:C$9),"---")</f>
        <v>0</v>
      </c>
      <c r="G36" s="158">
        <f t="shared" si="0"/>
        <v>3578</v>
      </c>
      <c r="H36" s="61"/>
      <c r="I36" s="41" t="s">
        <v>3644</v>
      </c>
      <c r="J36" s="40" t="s">
        <v>2121</v>
      </c>
    </row>
    <row r="37" spans="1:10" x14ac:dyDescent="0.2">
      <c r="A37" s="2">
        <v>34</v>
      </c>
      <c r="B37" s="111" t="s">
        <v>132</v>
      </c>
      <c r="C37" s="100" t="s">
        <v>2955</v>
      </c>
      <c r="D37" s="111" t="s">
        <v>134</v>
      </c>
      <c r="E37" s="115" t="s">
        <v>137</v>
      </c>
      <c r="F37" s="113" t="s">
        <v>138</v>
      </c>
      <c r="G37" s="114" t="s">
        <v>139</v>
      </c>
      <c r="H37" s="65" t="s">
        <v>135</v>
      </c>
      <c r="I37" s="65" t="s">
        <v>136</v>
      </c>
      <c r="J37" s="65" t="s">
        <v>2120</v>
      </c>
    </row>
    <row r="38" spans="1:10" x14ac:dyDescent="0.2">
      <c r="A38" s="2">
        <v>35</v>
      </c>
      <c r="B38" s="40" t="s">
        <v>1871</v>
      </c>
      <c r="C38" s="40" t="s">
        <v>1872</v>
      </c>
      <c r="D38" s="40" t="s">
        <v>2857</v>
      </c>
      <c r="E38" s="173">
        <v>111258</v>
      </c>
      <c r="F38" s="163">
        <f>IF(LOOKUP($I38,RABAT!$A$6:$A$9,RABAT!$A$6:$A$9)=$I38,LOOKUP($I38,RABAT!$A$6:$A$9,RABAT!C$6:C$9),"---")</f>
        <v>0</v>
      </c>
      <c r="G38" s="158">
        <f t="shared" si="0"/>
        <v>111258</v>
      </c>
      <c r="H38" s="97" t="s">
        <v>2858</v>
      </c>
      <c r="I38" s="41" t="s">
        <v>3644</v>
      </c>
      <c r="J38" s="40" t="s">
        <v>2121</v>
      </c>
    </row>
    <row r="39" spans="1:10" x14ac:dyDescent="0.2">
      <c r="A39" s="5">
        <v>36</v>
      </c>
      <c r="B39" s="111" t="s">
        <v>132</v>
      </c>
      <c r="C39" s="100" t="s">
        <v>2956</v>
      </c>
      <c r="D39" s="111" t="s">
        <v>134</v>
      </c>
      <c r="E39" s="115" t="s">
        <v>137</v>
      </c>
      <c r="F39" s="113" t="s">
        <v>138</v>
      </c>
      <c r="G39" s="114" t="s">
        <v>139</v>
      </c>
      <c r="H39" s="65" t="s">
        <v>135</v>
      </c>
      <c r="I39" s="65" t="s">
        <v>136</v>
      </c>
      <c r="J39" s="65" t="s">
        <v>2120</v>
      </c>
    </row>
    <row r="40" spans="1:10" x14ac:dyDescent="0.2">
      <c r="A40" s="2">
        <v>37</v>
      </c>
      <c r="B40" s="40" t="s">
        <v>1921</v>
      </c>
      <c r="C40" s="40" t="s">
        <v>1922</v>
      </c>
      <c r="D40" s="40" t="s">
        <v>1923</v>
      </c>
      <c r="E40" s="173">
        <v>19239</v>
      </c>
      <c r="F40" s="163">
        <f>IF(LOOKUP($I40,RABAT!$A$6:$A$9,RABAT!$A$6:$A$9)=$I40,LOOKUP($I40,RABAT!$A$6:$A$9,RABAT!C$6:C$9),"---")</f>
        <v>0</v>
      </c>
      <c r="G40" s="158">
        <f t="shared" si="0"/>
        <v>19239</v>
      </c>
      <c r="H40" s="97" t="s">
        <v>2858</v>
      </c>
      <c r="I40" s="41" t="s">
        <v>3644</v>
      </c>
      <c r="J40" s="40" t="s">
        <v>2121</v>
      </c>
    </row>
    <row r="41" spans="1:10" x14ac:dyDescent="0.2">
      <c r="A41" s="2">
        <v>38</v>
      </c>
      <c r="B41" s="40" t="s">
        <v>1924</v>
      </c>
      <c r="C41" s="40" t="s">
        <v>1925</v>
      </c>
      <c r="D41" s="40" t="s">
        <v>1926</v>
      </c>
      <c r="E41" s="173">
        <v>22978</v>
      </c>
      <c r="F41" s="163">
        <f>IF(LOOKUP($I41,RABAT!$A$6:$A$9,RABAT!$A$6:$A$9)=$I41,LOOKUP($I41,RABAT!$A$6:$A$9,RABAT!C$6:C$9),"---")</f>
        <v>0</v>
      </c>
      <c r="G41" s="158">
        <f t="shared" si="0"/>
        <v>22978</v>
      </c>
      <c r="H41" s="97" t="s">
        <v>2858</v>
      </c>
      <c r="I41" s="41" t="s">
        <v>3644</v>
      </c>
      <c r="J41" s="40" t="s">
        <v>2121</v>
      </c>
    </row>
    <row r="42" spans="1:10" x14ac:dyDescent="0.2">
      <c r="A42" s="2">
        <v>39</v>
      </c>
      <c r="B42" s="36" t="s">
        <v>5000</v>
      </c>
      <c r="C42" s="40" t="s">
        <v>1927</v>
      </c>
      <c r="D42" s="40" t="s">
        <v>1928</v>
      </c>
      <c r="E42" s="173">
        <v>25398</v>
      </c>
      <c r="F42" s="163">
        <f>IF(LOOKUP($I42,RABAT!$A$6:$A$9,RABAT!$A$6:$A$9)=$I42,LOOKUP($I42,RABAT!$A$6:$A$9,RABAT!C$6:C$9),"---")</f>
        <v>0</v>
      </c>
      <c r="G42" s="158">
        <f t="shared" si="0"/>
        <v>25398</v>
      </c>
      <c r="H42" s="97" t="s">
        <v>2858</v>
      </c>
      <c r="I42" s="41" t="s">
        <v>3644</v>
      </c>
      <c r="J42" s="40" t="s">
        <v>2121</v>
      </c>
    </row>
    <row r="43" spans="1:10" x14ac:dyDescent="0.2">
      <c r="A43" s="5">
        <v>40</v>
      </c>
      <c r="B43" s="40" t="s">
        <v>1930</v>
      </c>
      <c r="C43" s="40" t="s">
        <v>1929</v>
      </c>
      <c r="D43" s="38" t="s">
        <v>5322</v>
      </c>
      <c r="E43" s="173">
        <v>605</v>
      </c>
      <c r="F43" s="163">
        <f>IF(LOOKUP($I43,RABAT!$A$6:$A$9,RABAT!$A$6:$A$9)=$I43,LOOKUP($I43,RABAT!$A$6:$A$9,RABAT!C$6:C$9),"---")</f>
        <v>0</v>
      </c>
      <c r="G43" s="158">
        <f t="shared" si="0"/>
        <v>605</v>
      </c>
      <c r="H43" s="97" t="s">
        <v>2858</v>
      </c>
      <c r="I43" s="41" t="s">
        <v>3644</v>
      </c>
      <c r="J43" s="40" t="s">
        <v>2121</v>
      </c>
    </row>
    <row r="44" spans="1:10" x14ac:dyDescent="0.2">
      <c r="A44" s="2">
        <v>41</v>
      </c>
      <c r="B44" s="111" t="s">
        <v>132</v>
      </c>
      <c r="C44" s="100" t="s">
        <v>2957</v>
      </c>
      <c r="D44" s="111" t="s">
        <v>134</v>
      </c>
      <c r="E44" s="115" t="s">
        <v>137</v>
      </c>
      <c r="F44" s="113" t="s">
        <v>138</v>
      </c>
      <c r="G44" s="114" t="s">
        <v>139</v>
      </c>
      <c r="H44" s="65" t="s">
        <v>135</v>
      </c>
      <c r="I44" s="65" t="s">
        <v>136</v>
      </c>
      <c r="J44" s="65" t="s">
        <v>2120</v>
      </c>
    </row>
    <row r="45" spans="1:10" x14ac:dyDescent="0.2">
      <c r="A45" s="2">
        <v>42</v>
      </c>
      <c r="B45" s="40" t="s">
        <v>3902</v>
      </c>
      <c r="C45" s="40" t="s">
        <v>3903</v>
      </c>
      <c r="D45" s="42"/>
      <c r="E45" s="173">
        <v>729</v>
      </c>
      <c r="F45" s="163">
        <f>IF(LOOKUP($I45,RABAT!$A$6:$A$9,RABAT!$A$6:$A$9)=$I45,LOOKUP($I45,RABAT!$A$6:$A$9,RABAT!C$6:C$9),"---")</f>
        <v>0</v>
      </c>
      <c r="G45" s="158">
        <f t="shared" si="0"/>
        <v>729</v>
      </c>
      <c r="H45" s="97" t="s">
        <v>2858</v>
      </c>
      <c r="I45" s="41" t="s">
        <v>3644</v>
      </c>
      <c r="J45" s="40" t="s">
        <v>2121</v>
      </c>
    </row>
    <row r="46" spans="1:10" x14ac:dyDescent="0.2">
      <c r="A46" s="2">
        <v>43</v>
      </c>
      <c r="B46" s="111" t="s">
        <v>132</v>
      </c>
      <c r="C46" s="100" t="s">
        <v>2958</v>
      </c>
      <c r="D46" s="111" t="s">
        <v>134</v>
      </c>
      <c r="E46" s="115" t="s">
        <v>137</v>
      </c>
      <c r="F46" s="113" t="s">
        <v>138</v>
      </c>
      <c r="G46" s="114" t="s">
        <v>139</v>
      </c>
      <c r="H46" s="65" t="s">
        <v>135</v>
      </c>
      <c r="I46" s="65" t="s">
        <v>136</v>
      </c>
      <c r="J46" s="65" t="s">
        <v>2120</v>
      </c>
    </row>
    <row r="47" spans="1:10" x14ac:dyDescent="0.2">
      <c r="A47" s="5">
        <v>44</v>
      </c>
      <c r="B47" s="40" t="s">
        <v>1883</v>
      </c>
      <c r="C47" s="40" t="s">
        <v>1884</v>
      </c>
      <c r="D47" s="40" t="s">
        <v>3897</v>
      </c>
      <c r="E47" s="173">
        <v>12491</v>
      </c>
      <c r="F47" s="163">
        <f>IF(LOOKUP($I47,RABAT!$A$6:$A$9,RABAT!$A$6:$A$9)=$I47,LOOKUP($I47,RABAT!$A$6:$A$9,RABAT!C$6:C$9),"---")</f>
        <v>0</v>
      </c>
      <c r="G47" s="158">
        <f t="shared" si="0"/>
        <v>12491</v>
      </c>
      <c r="H47" s="97" t="s">
        <v>2858</v>
      </c>
      <c r="I47" s="41" t="s">
        <v>3644</v>
      </c>
      <c r="J47" s="40" t="s">
        <v>2121</v>
      </c>
    </row>
    <row r="48" spans="1:10" x14ac:dyDescent="0.2">
      <c r="A48" s="2">
        <v>45</v>
      </c>
      <c r="B48" s="40" t="s">
        <v>1885</v>
      </c>
      <c r="C48" s="40" t="s">
        <v>1886</v>
      </c>
      <c r="D48" s="40" t="s">
        <v>1879</v>
      </c>
      <c r="E48" s="173">
        <v>19644</v>
      </c>
      <c r="F48" s="163">
        <f>IF(LOOKUP($I48,RABAT!$A$6:$A$9,RABAT!$A$6:$A$9)=$I48,LOOKUP($I48,RABAT!$A$6:$A$9,RABAT!C$6:C$9),"---")</f>
        <v>0</v>
      </c>
      <c r="G48" s="158">
        <f t="shared" si="0"/>
        <v>19644</v>
      </c>
      <c r="H48" s="97" t="s">
        <v>2858</v>
      </c>
      <c r="I48" s="41" t="s">
        <v>3644</v>
      </c>
      <c r="J48" s="40" t="s">
        <v>2121</v>
      </c>
    </row>
    <row r="49" spans="1:10" x14ac:dyDescent="0.2">
      <c r="A49" s="2">
        <v>46</v>
      </c>
      <c r="B49" s="40" t="s">
        <v>1887</v>
      </c>
      <c r="C49" s="40" t="s">
        <v>1888</v>
      </c>
      <c r="D49" s="40" t="s">
        <v>1882</v>
      </c>
      <c r="E49" s="173">
        <v>32440</v>
      </c>
      <c r="F49" s="163">
        <f>IF(LOOKUP($I49,RABAT!$A$6:$A$9,RABAT!$A$6:$A$9)=$I49,LOOKUP($I49,RABAT!$A$6:$A$9,RABAT!C$6:C$9),"---")</f>
        <v>0</v>
      </c>
      <c r="G49" s="158">
        <f t="shared" si="0"/>
        <v>32440</v>
      </c>
      <c r="H49" s="97" t="s">
        <v>2858</v>
      </c>
      <c r="I49" s="41" t="s">
        <v>3644</v>
      </c>
      <c r="J49" s="40" t="s">
        <v>2121</v>
      </c>
    </row>
    <row r="50" spans="1:10" x14ac:dyDescent="0.2">
      <c r="A50" s="2">
        <v>47</v>
      </c>
      <c r="B50" s="111" t="s">
        <v>132</v>
      </c>
      <c r="C50" s="100" t="s">
        <v>2959</v>
      </c>
      <c r="D50" s="111" t="s">
        <v>134</v>
      </c>
      <c r="E50" s="115" t="s">
        <v>137</v>
      </c>
      <c r="F50" s="113" t="s">
        <v>138</v>
      </c>
      <c r="G50" s="114" t="s">
        <v>139</v>
      </c>
      <c r="H50" s="65" t="s">
        <v>135</v>
      </c>
      <c r="I50" s="65" t="s">
        <v>136</v>
      </c>
      <c r="J50" s="65" t="s">
        <v>2120</v>
      </c>
    </row>
    <row r="51" spans="1:10" x14ac:dyDescent="0.2">
      <c r="A51" s="5">
        <v>48</v>
      </c>
      <c r="B51" s="40" t="s">
        <v>1875</v>
      </c>
      <c r="C51" s="40" t="s">
        <v>1876</v>
      </c>
      <c r="D51" s="40" t="s">
        <v>3897</v>
      </c>
      <c r="E51" s="173">
        <v>24786</v>
      </c>
      <c r="F51" s="163">
        <f>IF(LOOKUP($I51,RABAT!$A$6:$A$9,RABAT!$A$6:$A$9)=$I51,LOOKUP($I51,RABAT!$A$6:$A$9,RABAT!C$6:C$9),"---")</f>
        <v>0</v>
      </c>
      <c r="G51" s="158">
        <f t="shared" si="0"/>
        <v>24786</v>
      </c>
      <c r="H51" s="97" t="s">
        <v>2858</v>
      </c>
      <c r="I51" s="41" t="s">
        <v>3644</v>
      </c>
      <c r="J51" s="40" t="s">
        <v>2121</v>
      </c>
    </row>
    <row r="52" spans="1:10" x14ac:dyDescent="0.2">
      <c r="A52" s="2">
        <v>49</v>
      </c>
      <c r="B52" s="40" t="s">
        <v>1877</v>
      </c>
      <c r="C52" s="40" t="s">
        <v>1878</v>
      </c>
      <c r="D52" s="40" t="s">
        <v>1879</v>
      </c>
      <c r="E52" s="173">
        <v>39980</v>
      </c>
      <c r="F52" s="163">
        <f>IF(LOOKUP($I52,RABAT!$A$6:$A$9,RABAT!$A$6:$A$9)=$I52,LOOKUP($I52,RABAT!$A$6:$A$9,RABAT!C$6:C$9),"---")</f>
        <v>0</v>
      </c>
      <c r="G52" s="158">
        <f t="shared" si="0"/>
        <v>39980</v>
      </c>
      <c r="H52" s="97" t="s">
        <v>2858</v>
      </c>
      <c r="I52" s="41" t="s">
        <v>3644</v>
      </c>
      <c r="J52" s="40" t="s">
        <v>2121</v>
      </c>
    </row>
    <row r="53" spans="1:10" x14ac:dyDescent="0.2">
      <c r="A53" s="2">
        <v>50</v>
      </c>
      <c r="B53" s="40" t="s">
        <v>1880</v>
      </c>
      <c r="C53" s="40" t="s">
        <v>1881</v>
      </c>
      <c r="D53" s="40" t="s">
        <v>1882</v>
      </c>
      <c r="E53" s="173">
        <v>62824</v>
      </c>
      <c r="F53" s="163">
        <f>IF(LOOKUP($I53,RABAT!$A$6:$A$9,RABAT!$A$6:$A$9)=$I53,LOOKUP($I53,RABAT!$A$6:$A$9,RABAT!C$6:C$9),"---")</f>
        <v>0</v>
      </c>
      <c r="G53" s="158">
        <f t="shared" si="0"/>
        <v>62824</v>
      </c>
      <c r="H53" s="97" t="s">
        <v>2858</v>
      </c>
      <c r="I53" s="41" t="s">
        <v>3644</v>
      </c>
      <c r="J53" s="40" t="s">
        <v>2121</v>
      </c>
    </row>
    <row r="54" spans="1:10" x14ac:dyDescent="0.2">
      <c r="A54" s="2">
        <v>51</v>
      </c>
      <c r="B54" s="111" t="s">
        <v>132</v>
      </c>
      <c r="C54" s="100" t="s">
        <v>2960</v>
      </c>
      <c r="D54" s="111" t="s">
        <v>134</v>
      </c>
      <c r="E54" s="115" t="s">
        <v>137</v>
      </c>
      <c r="F54" s="113" t="s">
        <v>138</v>
      </c>
      <c r="G54" s="114" t="s">
        <v>139</v>
      </c>
      <c r="H54" s="65" t="s">
        <v>135</v>
      </c>
      <c r="I54" s="65" t="s">
        <v>136</v>
      </c>
      <c r="J54" s="65" t="s">
        <v>2120</v>
      </c>
    </row>
    <row r="55" spans="1:10" x14ac:dyDescent="0.2">
      <c r="A55" s="5">
        <v>52</v>
      </c>
      <c r="B55" s="40" t="s">
        <v>1897</v>
      </c>
      <c r="C55" s="40" t="s">
        <v>1898</v>
      </c>
      <c r="D55" s="40" t="s">
        <v>1899</v>
      </c>
      <c r="E55" s="173">
        <v>26840</v>
      </c>
      <c r="F55" s="163">
        <f>IF(LOOKUP($I55,RABAT!$A$6:$A$9,RABAT!$A$6:$A$9)=$I55,LOOKUP($I55,RABAT!$A$6:$A$9,RABAT!C$6:C$9),"---")</f>
        <v>0</v>
      </c>
      <c r="G55" s="158">
        <f t="shared" si="0"/>
        <v>26840</v>
      </c>
      <c r="H55" s="97" t="s">
        <v>2858</v>
      </c>
      <c r="I55" s="41" t="s">
        <v>3644</v>
      </c>
      <c r="J55" s="40" t="s">
        <v>2121</v>
      </c>
    </row>
    <row r="56" spans="1:10" x14ac:dyDescent="0.2">
      <c r="A56" s="2">
        <v>53</v>
      </c>
      <c r="B56" s="40" t="s">
        <v>1901</v>
      </c>
      <c r="C56" s="40" t="s">
        <v>1902</v>
      </c>
      <c r="D56" s="40" t="s">
        <v>1900</v>
      </c>
      <c r="E56" s="173">
        <v>46963</v>
      </c>
      <c r="F56" s="163">
        <f>IF(LOOKUP($I56,RABAT!$A$6:$A$9,RABAT!$A$6:$A$9)=$I56,LOOKUP($I56,RABAT!$A$6:$A$9,RABAT!C$6:C$9),"---")</f>
        <v>0</v>
      </c>
      <c r="G56" s="158">
        <f t="shared" si="0"/>
        <v>46963</v>
      </c>
      <c r="H56" s="97" t="s">
        <v>2858</v>
      </c>
      <c r="I56" s="41" t="s">
        <v>3644</v>
      </c>
      <c r="J56" s="40" t="s">
        <v>2121</v>
      </c>
    </row>
    <row r="57" spans="1:10" x14ac:dyDescent="0.2">
      <c r="A57" s="2">
        <v>54</v>
      </c>
      <c r="B57" s="111" t="s">
        <v>132</v>
      </c>
      <c r="C57" s="100" t="s">
        <v>2961</v>
      </c>
      <c r="D57" s="111" t="s">
        <v>134</v>
      </c>
      <c r="E57" s="115" t="s">
        <v>137</v>
      </c>
      <c r="F57" s="113" t="s">
        <v>138</v>
      </c>
      <c r="G57" s="114" t="s">
        <v>139</v>
      </c>
      <c r="H57" s="65" t="s">
        <v>135</v>
      </c>
      <c r="I57" s="65" t="s">
        <v>136</v>
      </c>
      <c r="J57" s="65" t="s">
        <v>2120</v>
      </c>
    </row>
    <row r="58" spans="1:10" x14ac:dyDescent="0.2">
      <c r="A58" s="2">
        <v>55</v>
      </c>
      <c r="B58" s="40" t="s">
        <v>3898</v>
      </c>
      <c r="C58" s="40" t="s">
        <v>3899</v>
      </c>
      <c r="D58" s="42"/>
      <c r="E58" s="173">
        <v>388</v>
      </c>
      <c r="F58" s="163">
        <f>IF(LOOKUP($I58,RABAT!$A$6:$A$9,RABAT!$A$6:$A$9)=$I58,LOOKUP($I58,RABAT!$A$6:$A$9,RABAT!C$6:C$9),"---")</f>
        <v>0</v>
      </c>
      <c r="G58" s="158">
        <f t="shared" ref="G58:G87" si="3">CEILING(E58-(E58*F58),0.1)</f>
        <v>388</v>
      </c>
      <c r="H58" s="97" t="s">
        <v>2858</v>
      </c>
      <c r="I58" s="41" t="s">
        <v>3644</v>
      </c>
      <c r="J58" s="40" t="s">
        <v>2121</v>
      </c>
    </row>
    <row r="59" spans="1:10" x14ac:dyDescent="0.2">
      <c r="A59" s="5">
        <v>56</v>
      </c>
      <c r="B59" s="40" t="s">
        <v>3900</v>
      </c>
      <c r="C59" s="40" t="s">
        <v>3901</v>
      </c>
      <c r="D59" s="42"/>
      <c r="E59" s="173">
        <v>1859</v>
      </c>
      <c r="F59" s="163">
        <f>IF(LOOKUP($I59,RABAT!$A$6:$A$9,RABAT!$A$6:$A$9)=$I59,LOOKUP($I59,RABAT!$A$6:$A$9,RABAT!C$6:C$9),"---")</f>
        <v>0</v>
      </c>
      <c r="G59" s="158">
        <f t="shared" si="3"/>
        <v>1859</v>
      </c>
      <c r="H59" s="97" t="s">
        <v>2858</v>
      </c>
      <c r="I59" s="41" t="s">
        <v>3644</v>
      </c>
      <c r="J59" s="40" t="s">
        <v>2121</v>
      </c>
    </row>
    <row r="60" spans="1:10" x14ac:dyDescent="0.2">
      <c r="A60" s="2">
        <v>57</v>
      </c>
      <c r="B60" s="111" t="s">
        <v>132</v>
      </c>
      <c r="C60" s="100" t="s">
        <v>2962</v>
      </c>
      <c r="D60" s="111" t="s">
        <v>134</v>
      </c>
      <c r="E60" s="115" t="s">
        <v>137</v>
      </c>
      <c r="F60" s="113" t="s">
        <v>138</v>
      </c>
      <c r="G60" s="114" t="s">
        <v>139</v>
      </c>
      <c r="H60" s="65" t="s">
        <v>135</v>
      </c>
      <c r="I60" s="65" t="s">
        <v>136</v>
      </c>
      <c r="J60" s="65" t="s">
        <v>2120</v>
      </c>
    </row>
    <row r="61" spans="1:10" x14ac:dyDescent="0.2">
      <c r="A61" s="2">
        <v>58</v>
      </c>
      <c r="B61" s="88" t="s">
        <v>5244</v>
      </c>
      <c r="C61" s="36" t="s">
        <v>5301</v>
      </c>
      <c r="D61" s="36" t="s">
        <v>5302</v>
      </c>
      <c r="E61" s="173">
        <v>6929</v>
      </c>
      <c r="F61" s="163">
        <f>IF(LOOKUP($I61,RABAT!$A$6:$A$9,RABAT!$A$6:$A$9)=$I61,LOOKUP($I61,RABAT!$A$6:$A$9,RABAT!C$6:C$9),"---")</f>
        <v>0</v>
      </c>
      <c r="G61" s="158">
        <f>CEILING(E61-(E61*F61),0.1)</f>
        <v>6929</v>
      </c>
      <c r="H61" s="97" t="s">
        <v>2858</v>
      </c>
      <c r="I61" s="41" t="s">
        <v>3644</v>
      </c>
      <c r="J61" s="40" t="s">
        <v>2121</v>
      </c>
    </row>
    <row r="62" spans="1:10" x14ac:dyDescent="0.2">
      <c r="A62" s="2">
        <v>59</v>
      </c>
      <c r="B62" s="88" t="s">
        <v>5245</v>
      </c>
      <c r="C62" s="36" t="s">
        <v>5303</v>
      </c>
      <c r="D62" s="36" t="s">
        <v>5304</v>
      </c>
      <c r="E62" s="173">
        <v>9472</v>
      </c>
      <c r="F62" s="163">
        <f>IF(LOOKUP($I62,RABAT!$A$6:$A$9,RABAT!$A$6:$A$9)=$I62,LOOKUP($I62,RABAT!$A$6:$A$9,RABAT!C$6:C$9),"---")</f>
        <v>0</v>
      </c>
      <c r="G62" s="158">
        <f>CEILING(E62-(E62*F62),0.1)</f>
        <v>9472</v>
      </c>
      <c r="H62" s="97" t="s">
        <v>5305</v>
      </c>
      <c r="I62" s="41" t="s">
        <v>3644</v>
      </c>
      <c r="J62" s="40" t="s">
        <v>2121</v>
      </c>
    </row>
    <row r="63" spans="1:10" x14ac:dyDescent="0.2">
      <c r="A63" s="5">
        <v>60</v>
      </c>
      <c r="B63" s="88" t="s">
        <v>5247</v>
      </c>
      <c r="C63" s="36" t="s">
        <v>5306</v>
      </c>
      <c r="D63" s="36" t="s">
        <v>4542</v>
      </c>
      <c r="E63" s="173">
        <v>17453</v>
      </c>
      <c r="F63" s="163">
        <f>IF(LOOKUP($I63,RABAT!$A$6:$A$9,RABAT!$A$6:$A$9)=$I63,LOOKUP($I63,RABAT!$A$6:$A$9,RABAT!C$6:C$9),"---")</f>
        <v>0</v>
      </c>
      <c r="G63" s="158">
        <f>CEILING(E63-(E63*F63),0.1)</f>
        <v>17453</v>
      </c>
      <c r="H63" s="97" t="s">
        <v>5305</v>
      </c>
      <c r="I63" s="41" t="s">
        <v>3644</v>
      </c>
      <c r="J63" s="40" t="s">
        <v>2121</v>
      </c>
    </row>
    <row r="64" spans="1:10" x14ac:dyDescent="0.2">
      <c r="A64" s="2">
        <v>61</v>
      </c>
      <c r="B64" s="88" t="s">
        <v>5246</v>
      </c>
      <c r="C64" s="36" t="s">
        <v>5307</v>
      </c>
      <c r="D64" s="36" t="s">
        <v>5308</v>
      </c>
      <c r="E64" s="173">
        <v>29643</v>
      </c>
      <c r="F64" s="163">
        <f>IF(LOOKUP($I64,RABAT!$A$6:$A$9,RABAT!$A$6:$A$9)=$I64,LOOKUP($I64,RABAT!$A$6:$A$9,RABAT!C$6:C$9),"---")</f>
        <v>0</v>
      </c>
      <c r="G64" s="158">
        <f>CEILING(E64-(E64*F64),0.1)</f>
        <v>29643</v>
      </c>
      <c r="H64" s="97" t="s">
        <v>5309</v>
      </c>
      <c r="I64" s="41" t="s">
        <v>3644</v>
      </c>
      <c r="J64" s="40" t="s">
        <v>2121</v>
      </c>
    </row>
    <row r="65" spans="1:10" x14ac:dyDescent="0.2">
      <c r="A65" s="2">
        <v>62</v>
      </c>
      <c r="B65" s="40" t="s">
        <v>1889</v>
      </c>
      <c r="C65" s="40" t="s">
        <v>1890</v>
      </c>
      <c r="D65" s="40" t="s">
        <v>1891</v>
      </c>
      <c r="E65" s="173">
        <v>49882</v>
      </c>
      <c r="F65" s="163">
        <f>IF(LOOKUP($I65,RABAT!$A$6:$A$9,RABAT!$A$6:$A$9)=$I65,LOOKUP($I65,RABAT!$A$6:$A$9,RABAT!C$6:C$9),"---")</f>
        <v>0</v>
      </c>
      <c r="G65" s="158">
        <f t="shared" si="3"/>
        <v>49882</v>
      </c>
      <c r="H65" s="97" t="s">
        <v>2858</v>
      </c>
      <c r="I65" s="41" t="s">
        <v>3644</v>
      </c>
      <c r="J65" s="40" t="s">
        <v>2121</v>
      </c>
    </row>
    <row r="66" spans="1:10" x14ac:dyDescent="0.2">
      <c r="A66" s="2">
        <v>63</v>
      </c>
      <c r="B66" s="40" t="s">
        <v>1892</v>
      </c>
      <c r="C66" s="40" t="s">
        <v>1893</v>
      </c>
      <c r="D66" s="40" t="s">
        <v>1894</v>
      </c>
      <c r="E66" s="173">
        <v>133262</v>
      </c>
      <c r="F66" s="163">
        <f>IF(LOOKUP($I66,RABAT!$A$6:$A$9,RABAT!$A$6:$A$9)=$I66,LOOKUP($I66,RABAT!$A$6:$A$9,RABAT!C$6:C$9),"---")</f>
        <v>0</v>
      </c>
      <c r="G66" s="158">
        <f t="shared" si="3"/>
        <v>133262</v>
      </c>
      <c r="H66" s="97" t="s">
        <v>2858</v>
      </c>
      <c r="I66" s="41" t="s">
        <v>3644</v>
      </c>
      <c r="J66" s="40" t="s">
        <v>2121</v>
      </c>
    </row>
    <row r="67" spans="1:10" x14ac:dyDescent="0.2">
      <c r="A67" s="5">
        <v>64</v>
      </c>
      <c r="B67" s="111" t="s">
        <v>132</v>
      </c>
      <c r="C67" s="100" t="s">
        <v>5310</v>
      </c>
      <c r="D67" s="111" t="s">
        <v>134</v>
      </c>
      <c r="E67" s="122" t="s">
        <v>137</v>
      </c>
      <c r="F67" s="113" t="s">
        <v>138</v>
      </c>
      <c r="G67" s="114" t="s">
        <v>139</v>
      </c>
      <c r="H67" s="65" t="s">
        <v>135</v>
      </c>
      <c r="I67" s="65" t="s">
        <v>136</v>
      </c>
      <c r="J67" s="65" t="s">
        <v>2120</v>
      </c>
    </row>
    <row r="68" spans="1:10" x14ac:dyDescent="0.2">
      <c r="A68" s="2">
        <v>65</v>
      </c>
      <c r="B68" s="88" t="s">
        <v>5249</v>
      </c>
      <c r="C68" s="36" t="s">
        <v>5311</v>
      </c>
      <c r="D68" s="38" t="s">
        <v>5312</v>
      </c>
      <c r="E68" s="173">
        <v>1082</v>
      </c>
      <c r="F68" s="163">
        <f>IF(LOOKUP($I68,RABAT!$A$6:$A$9,RABAT!$A$6:$A$9)=$I68,LOOKUP($I68,RABAT!$A$6:$A$9,RABAT!C$6:C$9),"---")</f>
        <v>0</v>
      </c>
      <c r="G68" s="158">
        <f>CEILING(E68-(E68*F68),0.1)</f>
        <v>1082</v>
      </c>
      <c r="H68" s="97" t="s">
        <v>2858</v>
      </c>
      <c r="I68" s="41" t="s">
        <v>3644</v>
      </c>
      <c r="J68" s="40" t="s">
        <v>2121</v>
      </c>
    </row>
    <row r="69" spans="1:10" x14ac:dyDescent="0.2">
      <c r="A69" s="2">
        <v>66</v>
      </c>
      <c r="B69" s="88" t="s">
        <v>5250</v>
      </c>
      <c r="C69" s="36" t="s">
        <v>5313</v>
      </c>
      <c r="D69" s="187" t="s">
        <v>5314</v>
      </c>
      <c r="E69" s="173">
        <v>1088</v>
      </c>
      <c r="F69" s="163">
        <f>IF(LOOKUP($I69,RABAT!$A$6:$A$9,RABAT!$A$6:$A$9)=$I69,LOOKUP($I69,RABAT!$A$6:$A$9,RABAT!C$6:C$9),"---")</f>
        <v>0</v>
      </c>
      <c r="G69" s="158">
        <f>CEILING(E69-(E69*F69),0.1)</f>
        <v>1088</v>
      </c>
      <c r="H69" s="97" t="s">
        <v>2858</v>
      </c>
      <c r="I69" s="41" t="s">
        <v>3644</v>
      </c>
      <c r="J69" s="40" t="s">
        <v>2121</v>
      </c>
    </row>
    <row r="70" spans="1:10" x14ac:dyDescent="0.2">
      <c r="A70" s="2">
        <v>67</v>
      </c>
      <c r="B70" s="88" t="s">
        <v>5251</v>
      </c>
      <c r="C70" s="36" t="s">
        <v>5315</v>
      </c>
      <c r="D70" s="38" t="s">
        <v>5316</v>
      </c>
      <c r="E70" s="173">
        <v>1100</v>
      </c>
      <c r="F70" s="163">
        <f>IF(LOOKUP($I70,RABAT!$A$6:$A$9,RABAT!$A$6:$A$9)=$I70,LOOKUP($I70,RABAT!$A$6:$A$9,RABAT!C$6:C$9),"---")</f>
        <v>0</v>
      </c>
      <c r="G70" s="158">
        <f>CEILING(E70-(E70*F70),0.1)</f>
        <v>1100</v>
      </c>
      <c r="H70" s="97" t="s">
        <v>2858</v>
      </c>
      <c r="I70" s="41" t="s">
        <v>3644</v>
      </c>
      <c r="J70" s="40" t="s">
        <v>2121</v>
      </c>
    </row>
    <row r="71" spans="1:10" x14ac:dyDescent="0.2">
      <c r="A71" s="5">
        <v>68</v>
      </c>
      <c r="B71" s="88" t="s">
        <v>5248</v>
      </c>
      <c r="C71" s="36" t="s">
        <v>5317</v>
      </c>
      <c r="D71" s="38" t="s">
        <v>5318</v>
      </c>
      <c r="E71" s="173">
        <v>55096</v>
      </c>
      <c r="F71" s="163">
        <f>IF(LOOKUP($I71,RABAT!$A$6:$A$9,RABAT!$A$6:$A$9)=$I71,LOOKUP($I71,RABAT!$A$6:$A$9,RABAT!C$6:C$9),"---")</f>
        <v>0</v>
      </c>
      <c r="G71" s="158">
        <f>CEILING(E71-(E71*F71),0.1)</f>
        <v>55096</v>
      </c>
      <c r="H71" s="97" t="s">
        <v>2858</v>
      </c>
      <c r="I71" s="41" t="s">
        <v>3644</v>
      </c>
      <c r="J71" s="40" t="s">
        <v>2121</v>
      </c>
    </row>
    <row r="72" spans="1:10" x14ac:dyDescent="0.2">
      <c r="A72" s="2">
        <v>69</v>
      </c>
      <c r="B72" s="111" t="s">
        <v>132</v>
      </c>
      <c r="C72" s="100" t="s">
        <v>2963</v>
      </c>
      <c r="D72" s="111" t="s">
        <v>134</v>
      </c>
      <c r="E72" s="115" t="s">
        <v>137</v>
      </c>
      <c r="F72" s="113" t="s">
        <v>138</v>
      </c>
      <c r="G72" s="114" t="s">
        <v>139</v>
      </c>
      <c r="H72" s="65" t="s">
        <v>135</v>
      </c>
      <c r="I72" s="65" t="s">
        <v>136</v>
      </c>
      <c r="J72" s="65" t="s">
        <v>2120</v>
      </c>
    </row>
    <row r="73" spans="1:10" x14ac:dyDescent="0.2">
      <c r="A73" s="2">
        <v>70</v>
      </c>
      <c r="B73" s="40" t="s">
        <v>1843</v>
      </c>
      <c r="C73" s="40" t="s">
        <v>1844</v>
      </c>
      <c r="D73" s="40" t="s">
        <v>2136</v>
      </c>
      <c r="E73" s="173">
        <v>7196</v>
      </c>
      <c r="F73" s="163">
        <f>IF(LOOKUP($I73,RABAT!$A$6:$A$9,RABAT!$A$6:$A$9)=$I73,LOOKUP($I73,RABAT!$A$6:$A$9,RABAT!C$6:C$9),"---")</f>
        <v>0</v>
      </c>
      <c r="G73" s="158">
        <f t="shared" si="3"/>
        <v>7196</v>
      </c>
      <c r="H73" s="97" t="s">
        <v>2858</v>
      </c>
      <c r="I73" s="41" t="s">
        <v>3644</v>
      </c>
      <c r="J73" s="40" t="s">
        <v>2121</v>
      </c>
    </row>
    <row r="74" spans="1:10" x14ac:dyDescent="0.2">
      <c r="A74" s="2">
        <v>71</v>
      </c>
      <c r="B74" s="40" t="s">
        <v>1845</v>
      </c>
      <c r="C74" s="40" t="s">
        <v>1846</v>
      </c>
      <c r="D74" s="40" t="s">
        <v>2139</v>
      </c>
      <c r="E74" s="173">
        <v>7196</v>
      </c>
      <c r="F74" s="163">
        <f>IF(LOOKUP($I74,RABAT!$A$6:$A$9,RABAT!$A$6:$A$9)=$I74,LOOKUP($I74,RABAT!$A$6:$A$9,RABAT!C$6:C$9),"---")</f>
        <v>0</v>
      </c>
      <c r="G74" s="158">
        <f t="shared" si="3"/>
        <v>7196</v>
      </c>
      <c r="H74" s="97" t="s">
        <v>2858</v>
      </c>
      <c r="I74" s="41" t="s">
        <v>3644</v>
      </c>
      <c r="J74" s="40" t="s">
        <v>2121</v>
      </c>
    </row>
    <row r="75" spans="1:10" x14ac:dyDescent="0.2">
      <c r="A75" s="5">
        <v>72</v>
      </c>
      <c r="B75" s="40" t="s">
        <v>1847</v>
      </c>
      <c r="C75" s="40" t="s">
        <v>1848</v>
      </c>
      <c r="D75" s="40" t="s">
        <v>2142</v>
      </c>
      <c r="E75" s="173">
        <v>7196</v>
      </c>
      <c r="F75" s="163">
        <f>IF(LOOKUP($I75,RABAT!$A$6:$A$9,RABAT!$A$6:$A$9)=$I75,LOOKUP($I75,RABAT!$A$6:$A$9,RABAT!C$6:C$9),"---")</f>
        <v>0</v>
      </c>
      <c r="G75" s="158">
        <f t="shared" si="3"/>
        <v>7196</v>
      </c>
      <c r="H75" s="97" t="s">
        <v>2858</v>
      </c>
      <c r="I75" s="41" t="s">
        <v>3644</v>
      </c>
      <c r="J75" s="40" t="s">
        <v>2121</v>
      </c>
    </row>
    <row r="76" spans="1:10" x14ac:dyDescent="0.2">
      <c r="A76" s="2">
        <v>73</v>
      </c>
      <c r="B76" s="40" t="s">
        <v>1849</v>
      </c>
      <c r="C76" s="40" t="s">
        <v>1850</v>
      </c>
      <c r="D76" s="40" t="s">
        <v>2145</v>
      </c>
      <c r="E76" s="173">
        <v>8168</v>
      </c>
      <c r="F76" s="163">
        <f>IF(LOOKUP($I76,RABAT!$A$6:$A$9,RABAT!$A$6:$A$9)=$I76,LOOKUP($I76,RABAT!$A$6:$A$9,RABAT!C$6:C$9),"---")</f>
        <v>0</v>
      </c>
      <c r="G76" s="158">
        <f t="shared" si="3"/>
        <v>8168</v>
      </c>
      <c r="H76" s="97" t="s">
        <v>2858</v>
      </c>
      <c r="I76" s="41" t="s">
        <v>3644</v>
      </c>
      <c r="J76" s="40" t="s">
        <v>2121</v>
      </c>
    </row>
    <row r="77" spans="1:10" x14ac:dyDescent="0.2">
      <c r="A77" s="2">
        <v>74</v>
      </c>
      <c r="B77" s="40" t="s">
        <v>1851</v>
      </c>
      <c r="C77" s="40" t="s">
        <v>1852</v>
      </c>
      <c r="D77" s="40" t="s">
        <v>2148</v>
      </c>
      <c r="E77" s="173">
        <v>8168</v>
      </c>
      <c r="F77" s="163">
        <f>IF(LOOKUP($I77,RABAT!$A$6:$A$9,RABAT!$A$6:$A$9)=$I77,LOOKUP($I77,RABAT!$A$6:$A$9,RABAT!C$6:C$9),"---")</f>
        <v>0</v>
      </c>
      <c r="G77" s="158">
        <f t="shared" si="3"/>
        <v>8168</v>
      </c>
      <c r="H77" s="97" t="s">
        <v>2858</v>
      </c>
      <c r="I77" s="41" t="s">
        <v>3644</v>
      </c>
      <c r="J77" s="40" t="s">
        <v>2121</v>
      </c>
    </row>
    <row r="78" spans="1:10" x14ac:dyDescent="0.2">
      <c r="A78" s="2">
        <v>75</v>
      </c>
      <c r="B78" s="40" t="s">
        <v>1853</v>
      </c>
      <c r="C78" s="40" t="s">
        <v>1854</v>
      </c>
      <c r="D78" s="40" t="s">
        <v>2151</v>
      </c>
      <c r="E78" s="173">
        <v>9045</v>
      </c>
      <c r="F78" s="163">
        <f>IF(LOOKUP($I78,RABAT!$A$6:$A$9,RABAT!$A$6:$A$9)=$I78,LOOKUP($I78,RABAT!$A$6:$A$9,RABAT!C$6:C$9),"---")</f>
        <v>0</v>
      </c>
      <c r="G78" s="158">
        <f t="shared" si="3"/>
        <v>9045</v>
      </c>
      <c r="H78" s="97" t="s">
        <v>2858</v>
      </c>
      <c r="I78" s="41" t="s">
        <v>3644</v>
      </c>
      <c r="J78" s="40" t="s">
        <v>2121</v>
      </c>
    </row>
    <row r="79" spans="1:10" x14ac:dyDescent="0.2">
      <c r="A79" s="5">
        <v>76</v>
      </c>
      <c r="B79" s="40" t="s">
        <v>1855</v>
      </c>
      <c r="C79" s="40" t="s">
        <v>1856</v>
      </c>
      <c r="D79" s="40" t="s">
        <v>3649</v>
      </c>
      <c r="E79" s="173">
        <v>9045</v>
      </c>
      <c r="F79" s="163">
        <f>IF(LOOKUP($I79,RABAT!$A$6:$A$9,RABAT!$A$6:$A$9)=$I79,LOOKUP($I79,RABAT!$A$6:$A$9,RABAT!C$6:C$9),"---")</f>
        <v>0</v>
      </c>
      <c r="G79" s="158">
        <f t="shared" si="3"/>
        <v>9045</v>
      </c>
      <c r="H79" s="97" t="s">
        <v>2858</v>
      </c>
      <c r="I79" s="41" t="s">
        <v>3644</v>
      </c>
      <c r="J79" s="40" t="s">
        <v>2121</v>
      </c>
    </row>
    <row r="80" spans="1:10" x14ac:dyDescent="0.2">
      <c r="A80" s="2">
        <v>77</v>
      </c>
      <c r="B80" s="40" t="s">
        <v>1857</v>
      </c>
      <c r="C80" s="40" t="s">
        <v>1858</v>
      </c>
      <c r="D80" s="40" t="s">
        <v>3652</v>
      </c>
      <c r="E80" s="173">
        <v>18049</v>
      </c>
      <c r="F80" s="163">
        <f>IF(LOOKUP($I80,RABAT!$A$6:$A$9,RABAT!$A$6:$A$9)=$I80,LOOKUP($I80,RABAT!$A$6:$A$9,RABAT!C$6:C$9),"---")</f>
        <v>0</v>
      </c>
      <c r="G80" s="158">
        <f t="shared" si="3"/>
        <v>18049</v>
      </c>
      <c r="H80" s="97" t="s">
        <v>2858</v>
      </c>
      <c r="I80" s="41" t="s">
        <v>3644</v>
      </c>
      <c r="J80" s="40" t="s">
        <v>2121</v>
      </c>
    </row>
    <row r="81" spans="1:10" x14ac:dyDescent="0.2">
      <c r="A81" s="2">
        <v>78</v>
      </c>
      <c r="B81" s="40" t="s">
        <v>1859</v>
      </c>
      <c r="C81" s="40" t="s">
        <v>1860</v>
      </c>
      <c r="D81" s="40" t="s">
        <v>3655</v>
      </c>
      <c r="E81" s="173">
        <v>18049</v>
      </c>
      <c r="F81" s="163">
        <f>IF(LOOKUP($I81,RABAT!$A$6:$A$9,RABAT!$A$6:$A$9)=$I81,LOOKUP($I81,RABAT!$A$6:$A$9,RABAT!C$6:C$9),"---")</f>
        <v>0</v>
      </c>
      <c r="G81" s="158">
        <f t="shared" si="3"/>
        <v>18049</v>
      </c>
      <c r="H81" s="97" t="s">
        <v>2858</v>
      </c>
      <c r="I81" s="41" t="s">
        <v>3644</v>
      </c>
      <c r="J81" s="40" t="s">
        <v>2121</v>
      </c>
    </row>
    <row r="82" spans="1:10" x14ac:dyDescent="0.2">
      <c r="A82" s="2">
        <v>79</v>
      </c>
      <c r="B82" s="40" t="s">
        <v>1861</v>
      </c>
      <c r="C82" s="40" t="s">
        <v>1862</v>
      </c>
      <c r="D82" s="40" t="s">
        <v>3658</v>
      </c>
      <c r="E82" s="173">
        <v>22847</v>
      </c>
      <c r="F82" s="163">
        <f>IF(LOOKUP($I82,RABAT!$A$6:$A$9,RABAT!$A$6:$A$9)=$I82,LOOKUP($I82,RABAT!$A$6:$A$9,RABAT!C$6:C$9),"---")</f>
        <v>0</v>
      </c>
      <c r="G82" s="158">
        <f t="shared" si="3"/>
        <v>22847</v>
      </c>
      <c r="H82" s="97" t="s">
        <v>2858</v>
      </c>
      <c r="I82" s="41" t="s">
        <v>3644</v>
      </c>
      <c r="J82" s="40" t="s">
        <v>2121</v>
      </c>
    </row>
    <row r="83" spans="1:10" x14ac:dyDescent="0.2">
      <c r="A83" s="5">
        <v>80</v>
      </c>
      <c r="B83" s="40" t="s">
        <v>1863</v>
      </c>
      <c r="C83" s="40" t="s">
        <v>1864</v>
      </c>
      <c r="D83" s="40" t="s">
        <v>3610</v>
      </c>
      <c r="E83" s="173">
        <v>22847</v>
      </c>
      <c r="F83" s="163">
        <f>IF(LOOKUP($I83,RABAT!$A$6:$A$9,RABAT!$A$6:$A$9)=$I83,LOOKUP($I83,RABAT!$A$6:$A$9,RABAT!C$6:C$9),"---")</f>
        <v>0</v>
      </c>
      <c r="G83" s="158">
        <f t="shared" si="3"/>
        <v>22847</v>
      </c>
      <c r="H83" s="97" t="s">
        <v>2858</v>
      </c>
      <c r="I83" s="41" t="s">
        <v>3644</v>
      </c>
      <c r="J83" s="40" t="s">
        <v>2121</v>
      </c>
    </row>
    <row r="84" spans="1:10" x14ac:dyDescent="0.2">
      <c r="A84" s="2">
        <v>81</v>
      </c>
      <c r="B84" s="40" t="s">
        <v>1865</v>
      </c>
      <c r="C84" s="40" t="s">
        <v>1866</v>
      </c>
      <c r="D84" s="40" t="s">
        <v>4968</v>
      </c>
      <c r="E84" s="173">
        <v>22847</v>
      </c>
      <c r="F84" s="163">
        <f>IF(LOOKUP($I84,RABAT!$A$6:$A$9,RABAT!$A$6:$A$9)=$I84,LOOKUP($I84,RABAT!$A$6:$A$9,RABAT!C$6:C$9),"---")</f>
        <v>0</v>
      </c>
      <c r="G84" s="158">
        <f t="shared" si="3"/>
        <v>22847</v>
      </c>
      <c r="H84" s="97" t="s">
        <v>2858</v>
      </c>
      <c r="I84" s="41" t="s">
        <v>3644</v>
      </c>
      <c r="J84" s="40" t="s">
        <v>2121</v>
      </c>
    </row>
    <row r="85" spans="1:10" x14ac:dyDescent="0.2">
      <c r="A85" s="2">
        <v>82</v>
      </c>
      <c r="B85" s="40" t="s">
        <v>1903</v>
      </c>
      <c r="C85" s="40" t="s">
        <v>1904</v>
      </c>
      <c r="D85" s="40" t="s">
        <v>1905</v>
      </c>
      <c r="E85" s="173">
        <v>51660</v>
      </c>
      <c r="F85" s="163">
        <f>IF(LOOKUP($I85,RABAT!$A$6:$A$9,RABAT!$A$6:$A$9)=$I85,LOOKUP($I85,RABAT!$A$6:$A$9,RABAT!C$6:C$9),"---")</f>
        <v>0</v>
      </c>
      <c r="G85" s="158">
        <f t="shared" si="3"/>
        <v>51660</v>
      </c>
      <c r="H85" s="97" t="s">
        <v>2858</v>
      </c>
      <c r="I85" s="41" t="s">
        <v>3644</v>
      </c>
      <c r="J85" s="40" t="s">
        <v>2121</v>
      </c>
    </row>
    <row r="86" spans="1:10" x14ac:dyDescent="0.2">
      <c r="A86" s="2">
        <v>83</v>
      </c>
      <c r="B86" s="40" t="s">
        <v>1906</v>
      </c>
      <c r="C86" s="40" t="s">
        <v>1907</v>
      </c>
      <c r="D86" s="40" t="s">
        <v>1908</v>
      </c>
      <c r="E86" s="173">
        <v>57594</v>
      </c>
      <c r="F86" s="163">
        <f>IF(LOOKUP($I86,RABAT!$A$6:$A$9,RABAT!$A$6:$A$9)=$I86,LOOKUP($I86,RABAT!$A$6:$A$9,RABAT!C$6:C$9),"---")</f>
        <v>0</v>
      </c>
      <c r="G86" s="158">
        <f t="shared" si="3"/>
        <v>57594</v>
      </c>
      <c r="H86" s="97" t="s">
        <v>2858</v>
      </c>
      <c r="I86" s="41" t="s">
        <v>3644</v>
      </c>
      <c r="J86" s="40" t="s">
        <v>2121</v>
      </c>
    </row>
    <row r="87" spans="1:10" x14ac:dyDescent="0.2">
      <c r="A87" s="5">
        <v>84</v>
      </c>
      <c r="B87" s="40" t="s">
        <v>1909</v>
      </c>
      <c r="C87" s="40" t="s">
        <v>1910</v>
      </c>
      <c r="D87" s="40" t="s">
        <v>1911</v>
      </c>
      <c r="E87" s="173">
        <v>68079</v>
      </c>
      <c r="F87" s="163">
        <f>IF(LOOKUP($I87,RABAT!$A$6:$A$9,RABAT!$A$6:$A$9)=$I87,LOOKUP($I87,RABAT!$A$6:$A$9,RABAT!C$6:C$9),"---")</f>
        <v>0</v>
      </c>
      <c r="G87" s="158">
        <f t="shared" si="3"/>
        <v>68079</v>
      </c>
      <c r="H87" s="97" t="s">
        <v>2858</v>
      </c>
      <c r="I87" s="41" t="s">
        <v>3644</v>
      </c>
      <c r="J87" s="40" t="s">
        <v>2121</v>
      </c>
    </row>
    <row r="88" spans="1:10" x14ac:dyDescent="0.2">
      <c r="A88" s="2">
        <v>85</v>
      </c>
      <c r="B88" s="40" t="s">
        <v>1912</v>
      </c>
      <c r="C88" s="40" t="s">
        <v>1913</v>
      </c>
      <c r="D88" s="40" t="s">
        <v>1914</v>
      </c>
      <c r="E88" s="147" t="s">
        <v>127</v>
      </c>
      <c r="F88" s="163">
        <f>IF(LOOKUP($I88,RABAT!$A$6:$A$9,RABAT!$A$6:$A$9)=$I88,LOOKUP($I88,RABAT!$A$6:$A$9,RABAT!C$6:C$9),"---")</f>
        <v>0</v>
      </c>
      <c r="G88" s="148" t="s">
        <v>127</v>
      </c>
      <c r="H88" s="97" t="s">
        <v>2858</v>
      </c>
      <c r="I88" s="41" t="s">
        <v>3644</v>
      </c>
      <c r="J88" s="40" t="s">
        <v>2121</v>
      </c>
    </row>
    <row r="89" spans="1:10" x14ac:dyDescent="0.2">
      <c r="A89" s="2">
        <v>86</v>
      </c>
      <c r="B89" s="40" t="s">
        <v>1915</v>
      </c>
      <c r="C89" s="40" t="s">
        <v>1916</v>
      </c>
      <c r="D89" s="40" t="s">
        <v>1917</v>
      </c>
      <c r="E89" s="147" t="s">
        <v>127</v>
      </c>
      <c r="F89" s="163">
        <f>IF(LOOKUP($I89,RABAT!$A$6:$A$9,RABAT!$A$6:$A$9)=$I89,LOOKUP($I89,RABAT!$A$6:$A$9,RABAT!C$6:C$9),"---")</f>
        <v>0</v>
      </c>
      <c r="G89" s="148" t="s">
        <v>127</v>
      </c>
      <c r="H89" s="97" t="s">
        <v>2858</v>
      </c>
      <c r="I89" s="41" t="s">
        <v>3644</v>
      </c>
      <c r="J89" s="40" t="s">
        <v>2121</v>
      </c>
    </row>
    <row r="90" spans="1:10" x14ac:dyDescent="0.2">
      <c r="A90" s="2">
        <v>87</v>
      </c>
      <c r="B90" s="111" t="s">
        <v>132</v>
      </c>
      <c r="C90" s="100" t="s">
        <v>4023</v>
      </c>
      <c r="D90" s="111" t="s">
        <v>134</v>
      </c>
      <c r="E90" s="115" t="s">
        <v>137</v>
      </c>
      <c r="F90" s="113" t="s">
        <v>138</v>
      </c>
      <c r="G90" s="114" t="s">
        <v>139</v>
      </c>
      <c r="H90" s="65" t="s">
        <v>135</v>
      </c>
      <c r="I90" s="65" t="s">
        <v>136</v>
      </c>
      <c r="J90" s="65" t="s">
        <v>2120</v>
      </c>
    </row>
    <row r="91" spans="1:10" x14ac:dyDescent="0.2">
      <c r="A91" s="5">
        <v>88</v>
      </c>
      <c r="B91" s="42" t="s">
        <v>1873</v>
      </c>
      <c r="C91" s="43" t="s">
        <v>1874</v>
      </c>
      <c r="D91" s="46" t="s">
        <v>130</v>
      </c>
      <c r="E91" s="173">
        <v>196401</v>
      </c>
      <c r="F91" s="163">
        <f>IF(LOOKUP($I91,RABAT!$A$6:$A$9,RABAT!$A$6:$A$9)=$I91,LOOKUP($I91,RABAT!$A$6:$A$9,RABAT!C$6:C$9),"---")</f>
        <v>0</v>
      </c>
      <c r="G91" s="158">
        <f>CEILING(E91-(E91*F91),0.1)</f>
        <v>196401</v>
      </c>
      <c r="H91" s="97" t="s">
        <v>2858</v>
      </c>
      <c r="I91" s="41" t="s">
        <v>3644</v>
      </c>
      <c r="J91" s="40" t="s">
        <v>2121</v>
      </c>
    </row>
    <row r="92" spans="1:10" x14ac:dyDescent="0.2">
      <c r="A92" s="2">
        <v>89</v>
      </c>
      <c r="B92" s="111" t="s">
        <v>132</v>
      </c>
      <c r="C92" s="100" t="s">
        <v>4024</v>
      </c>
      <c r="D92" s="111" t="s">
        <v>134</v>
      </c>
      <c r="E92" s="115" t="s">
        <v>137</v>
      </c>
      <c r="F92" s="113" t="s">
        <v>138</v>
      </c>
      <c r="G92" s="114" t="s">
        <v>139</v>
      </c>
      <c r="H92" s="65" t="s">
        <v>135</v>
      </c>
      <c r="I92" s="65" t="s">
        <v>136</v>
      </c>
      <c r="J92" s="65" t="s">
        <v>2120</v>
      </c>
    </row>
    <row r="93" spans="1:10" x14ac:dyDescent="0.2">
      <c r="A93" s="2">
        <v>90</v>
      </c>
      <c r="B93" s="42" t="s">
        <v>4025</v>
      </c>
      <c r="C93" s="39" t="s">
        <v>5106</v>
      </c>
      <c r="D93" s="47" t="s">
        <v>129</v>
      </c>
      <c r="E93" s="147" t="s">
        <v>127</v>
      </c>
      <c r="F93" s="163">
        <f>IF(LOOKUP($I93,RABAT!$A$6:$A$9,RABAT!$A$6:$A$9)=$I93,LOOKUP($I93,RABAT!$A$6:$A$9,RABAT!C$6:C$9),"---")</f>
        <v>0</v>
      </c>
      <c r="G93" s="148" t="s">
        <v>127</v>
      </c>
      <c r="H93" s="97" t="s">
        <v>2858</v>
      </c>
      <c r="I93" s="41" t="s">
        <v>3644</v>
      </c>
      <c r="J93" s="40" t="s">
        <v>2121</v>
      </c>
    </row>
    <row r="94" spans="1:10" x14ac:dyDescent="0.2">
      <c r="A94" s="2">
        <v>91</v>
      </c>
      <c r="C94" s="6" t="s">
        <v>140</v>
      </c>
    </row>
    <row r="95" spans="1:10" x14ac:dyDescent="0.2">
      <c r="A95" s="5"/>
    </row>
    <row r="1803" spans="2:10" x14ac:dyDescent="0.2">
      <c r="E1803" s="167">
        <v>292</v>
      </c>
    </row>
    <row r="1804" spans="2:10" x14ac:dyDescent="0.2">
      <c r="B1804" s="3" t="s">
        <v>5365</v>
      </c>
      <c r="C1804" s="2" t="s">
        <v>5366</v>
      </c>
      <c r="D1804" s="2" t="s">
        <v>151</v>
      </c>
      <c r="J1804" s="2" t="s">
        <v>2122</v>
      </c>
    </row>
  </sheetData>
  <autoFilter ref="A1:J95" xr:uid="{00000000-0009-0000-0000-000009000000}"/>
  <phoneticPr fontId="5" type="noConversion"/>
  <pageMargins left="0.78740157480314965" right="0.78740157480314965" top="0.9055118110236221" bottom="0.9055118110236221" header="0.51181102362204722" footer="0.51181102362204722"/>
  <pageSetup paperSize="9" scale="84" fitToHeight="0" orientation="landscape" r:id="rId1"/>
  <headerFooter alignWithMargins="0">
    <oddFooter>&amp;LTITAN-METALPLAST s.r.o.&amp;Cwww.titan-metalplast.cz&amp;RCeník od 1.5.2022</oddFooter>
  </headerFooter>
  <rowBreaks count="3" manualBreakCount="3">
    <brk id="45" min="1" max="6" man="1"/>
    <brk id="71" min="1" max="6" man="1"/>
    <brk id="1803" max="16383" man="1"/>
  </rowBreaks>
  <colBreaks count="3" manualBreakCount="3">
    <brk id="1" max="1048575" man="1"/>
    <brk id="6" max="1048575" man="1"/>
    <brk id="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9CC23-6818-4B72-B077-EB7702F130ED}">
  <sheetPr>
    <pageSetUpPr fitToPage="1"/>
  </sheetPr>
  <dimension ref="A1:D32"/>
  <sheetViews>
    <sheetView zoomScale="85" zoomScaleNormal="85" workbookViewId="0">
      <selection activeCell="D24" sqref="D24"/>
    </sheetView>
  </sheetViews>
  <sheetFormatPr defaultRowHeight="12.75" x14ac:dyDescent="0.2"/>
  <cols>
    <col min="1" max="1" width="13.28515625" customWidth="1"/>
    <col min="2" max="2" width="66.7109375" customWidth="1"/>
    <col min="3" max="3" width="13.5703125" customWidth="1"/>
    <col min="4" max="4" width="49.28515625" customWidth="1"/>
  </cols>
  <sheetData>
    <row r="1" spans="1:4" ht="20.25" x14ac:dyDescent="0.3">
      <c r="A1" s="251" t="s">
        <v>5474</v>
      </c>
      <c r="B1" s="250"/>
      <c r="C1" s="254"/>
      <c r="D1" s="250"/>
    </row>
    <row r="2" spans="1:4" x14ac:dyDescent="0.2">
      <c r="A2" s="250"/>
      <c r="B2" s="250"/>
      <c r="C2" s="254"/>
      <c r="D2" s="250"/>
    </row>
    <row r="3" spans="1:4" ht="25.5" customHeight="1" x14ac:dyDescent="0.2">
      <c r="A3" s="255" t="s">
        <v>5475</v>
      </c>
      <c r="B3" s="255" t="s">
        <v>5476</v>
      </c>
      <c r="C3" s="255" t="s">
        <v>5477</v>
      </c>
      <c r="D3" s="255" t="s">
        <v>5478</v>
      </c>
    </row>
    <row r="4" spans="1:4" ht="25.5" customHeight="1" x14ac:dyDescent="0.2">
      <c r="A4" s="252" t="s">
        <v>1207</v>
      </c>
      <c r="B4" s="253" t="s">
        <v>5479</v>
      </c>
      <c r="C4" s="256" t="s">
        <v>1206</v>
      </c>
      <c r="D4" s="252" t="s">
        <v>5480</v>
      </c>
    </row>
    <row r="5" spans="1:4" ht="25.5" customHeight="1" x14ac:dyDescent="0.2">
      <c r="A5" s="252" t="s">
        <v>1209</v>
      </c>
      <c r="B5" s="253" t="s">
        <v>5481</v>
      </c>
      <c r="C5" s="256" t="s">
        <v>1208</v>
      </c>
      <c r="D5" s="252" t="s">
        <v>5480</v>
      </c>
    </row>
    <row r="6" spans="1:4" ht="25.5" customHeight="1" x14ac:dyDescent="0.2">
      <c r="A6" s="252" t="s">
        <v>1211</v>
      </c>
      <c r="B6" s="253" t="s">
        <v>5482</v>
      </c>
      <c r="C6" s="256" t="s">
        <v>1210</v>
      </c>
      <c r="D6" s="252" t="s">
        <v>5480</v>
      </c>
    </row>
    <row r="7" spans="1:4" ht="25.5" customHeight="1" x14ac:dyDescent="0.2">
      <c r="A7" s="252" t="s">
        <v>1213</v>
      </c>
      <c r="B7" s="253" t="s">
        <v>5483</v>
      </c>
      <c r="C7" s="256" t="s">
        <v>1212</v>
      </c>
      <c r="D7" s="252" t="s">
        <v>5480</v>
      </c>
    </row>
    <row r="8" spans="1:4" ht="25.5" customHeight="1" x14ac:dyDescent="0.2">
      <c r="A8" s="252" t="s">
        <v>1215</v>
      </c>
      <c r="B8" s="253" t="s">
        <v>5484</v>
      </c>
      <c r="C8" s="256" t="s">
        <v>1214</v>
      </c>
      <c r="D8" s="252" t="s">
        <v>5480</v>
      </c>
    </row>
    <row r="9" spans="1:4" ht="25.5" customHeight="1" x14ac:dyDescent="0.2">
      <c r="A9" s="252"/>
      <c r="B9" s="253" t="s">
        <v>5485</v>
      </c>
      <c r="C9" s="256" t="s">
        <v>5097</v>
      </c>
      <c r="D9" s="252" t="s">
        <v>5486</v>
      </c>
    </row>
    <row r="10" spans="1:4" ht="25.5" customHeight="1" x14ac:dyDescent="0.2">
      <c r="A10" s="252" t="s">
        <v>1293</v>
      </c>
      <c r="B10" s="253" t="s">
        <v>5487</v>
      </c>
      <c r="C10" s="256" t="s">
        <v>1292</v>
      </c>
      <c r="D10" s="252" t="s">
        <v>5480</v>
      </c>
    </row>
    <row r="11" spans="1:4" ht="25.5" customHeight="1" x14ac:dyDescent="0.2">
      <c r="A11" s="252" t="s">
        <v>1295</v>
      </c>
      <c r="B11" s="253" t="s">
        <v>5488</v>
      </c>
      <c r="C11" s="256" t="s">
        <v>1294</v>
      </c>
      <c r="D11" s="252" t="s">
        <v>5480</v>
      </c>
    </row>
    <row r="12" spans="1:4" ht="25.5" customHeight="1" x14ac:dyDescent="0.2">
      <c r="A12" s="252" t="s">
        <v>1297</v>
      </c>
      <c r="B12" s="253" t="s">
        <v>5489</v>
      </c>
      <c r="C12" s="256" t="s">
        <v>1296</v>
      </c>
      <c r="D12" s="252" t="s">
        <v>5480</v>
      </c>
    </row>
    <row r="13" spans="1:4" ht="25.5" customHeight="1" x14ac:dyDescent="0.2">
      <c r="A13" s="252" t="s">
        <v>4118</v>
      </c>
      <c r="B13" s="253" t="s">
        <v>5490</v>
      </c>
      <c r="C13" s="256" t="s">
        <v>4117</v>
      </c>
      <c r="D13" s="252" t="s">
        <v>5480</v>
      </c>
    </row>
    <row r="14" spans="1:4" ht="25.5" customHeight="1" x14ac:dyDescent="0.2">
      <c r="A14" s="252" t="s">
        <v>3071</v>
      </c>
      <c r="B14" s="253" t="s">
        <v>5491</v>
      </c>
      <c r="C14" s="256" t="s">
        <v>5467</v>
      </c>
      <c r="D14" s="252" t="s">
        <v>5492</v>
      </c>
    </row>
    <row r="15" spans="1:4" ht="25.5" customHeight="1" x14ac:dyDescent="0.2">
      <c r="A15" s="252" t="s">
        <v>5493</v>
      </c>
      <c r="B15" s="253" t="s">
        <v>3073</v>
      </c>
      <c r="C15" s="256" t="s">
        <v>5468</v>
      </c>
      <c r="D15" s="252" t="s">
        <v>5492</v>
      </c>
    </row>
    <row r="16" spans="1:4" ht="25.5" customHeight="1" x14ac:dyDescent="0.2">
      <c r="A16" s="252" t="s">
        <v>384</v>
      </c>
      <c r="B16" s="253" t="s">
        <v>385</v>
      </c>
      <c r="C16" s="256" t="s">
        <v>5339</v>
      </c>
      <c r="D16" s="252" t="s">
        <v>5492</v>
      </c>
    </row>
    <row r="17" spans="1:4" ht="25.5" customHeight="1" x14ac:dyDescent="0.2">
      <c r="A17" s="252" t="s">
        <v>386</v>
      </c>
      <c r="B17" s="253" t="s">
        <v>387</v>
      </c>
      <c r="C17" s="256" t="s">
        <v>5340</v>
      </c>
      <c r="D17" s="252" t="s">
        <v>5492</v>
      </c>
    </row>
    <row r="18" spans="1:4" ht="25.5" customHeight="1" x14ac:dyDescent="0.2">
      <c r="A18" s="256" t="s">
        <v>316</v>
      </c>
      <c r="B18" s="253" t="s">
        <v>317</v>
      </c>
      <c r="C18" s="256" t="s">
        <v>5456</v>
      </c>
      <c r="D18" s="252" t="s">
        <v>5492</v>
      </c>
    </row>
    <row r="19" spans="1:4" ht="25.5" customHeight="1" x14ac:dyDescent="0.2">
      <c r="A19" s="252"/>
      <c r="B19" s="253" t="s">
        <v>5471</v>
      </c>
      <c r="C19" s="256" t="s">
        <v>5457</v>
      </c>
      <c r="D19" s="252" t="s">
        <v>5500</v>
      </c>
    </row>
    <row r="20" spans="1:4" ht="25.5" customHeight="1" x14ac:dyDescent="0.2">
      <c r="A20" s="256" t="s">
        <v>320</v>
      </c>
      <c r="B20" s="253" t="s">
        <v>321</v>
      </c>
      <c r="C20" s="256" t="s">
        <v>5458</v>
      </c>
      <c r="D20" s="252" t="s">
        <v>5492</v>
      </c>
    </row>
    <row r="21" spans="1:4" ht="25.5" customHeight="1" x14ac:dyDescent="0.2">
      <c r="A21" s="256" t="s">
        <v>1950</v>
      </c>
      <c r="B21" s="253" t="s">
        <v>1951</v>
      </c>
      <c r="C21" s="256" t="s">
        <v>5459</v>
      </c>
      <c r="D21" s="252" t="s">
        <v>5492</v>
      </c>
    </row>
    <row r="22" spans="1:4" ht="25.5" customHeight="1" x14ac:dyDescent="0.2">
      <c r="A22" s="256" t="s">
        <v>1978</v>
      </c>
      <c r="B22" s="253" t="s">
        <v>1979</v>
      </c>
      <c r="C22" s="256" t="s">
        <v>5460</v>
      </c>
      <c r="D22" s="252" t="s">
        <v>5492</v>
      </c>
    </row>
    <row r="23" spans="1:4" ht="25.5" customHeight="1" x14ac:dyDescent="0.2">
      <c r="A23" s="256" t="s">
        <v>1954</v>
      </c>
      <c r="B23" s="253" t="s">
        <v>1955</v>
      </c>
      <c r="C23" s="256" t="s">
        <v>5461</v>
      </c>
      <c r="D23" s="252" t="s">
        <v>5492</v>
      </c>
    </row>
    <row r="24" spans="1:4" ht="25.5" customHeight="1" x14ac:dyDescent="0.2">
      <c r="A24" s="252"/>
      <c r="B24" s="253" t="s">
        <v>5470</v>
      </c>
      <c r="C24" s="256" t="s">
        <v>5462</v>
      </c>
      <c r="D24" s="252" t="s">
        <v>5500</v>
      </c>
    </row>
    <row r="25" spans="1:4" ht="25.5" customHeight="1" x14ac:dyDescent="0.2">
      <c r="A25" s="252" t="s">
        <v>5242</v>
      </c>
      <c r="B25" s="253" t="s">
        <v>5469</v>
      </c>
      <c r="C25" s="256" t="s">
        <v>5103</v>
      </c>
      <c r="D25" s="252" t="s">
        <v>5492</v>
      </c>
    </row>
    <row r="26" spans="1:4" ht="25.5" customHeight="1" x14ac:dyDescent="0.2"/>
    <row r="27" spans="1:4" ht="25.5" customHeight="1" x14ac:dyDescent="0.2"/>
    <row r="28" spans="1:4" ht="25.5" customHeight="1" x14ac:dyDescent="0.2"/>
    <row r="29" spans="1:4" ht="25.5" customHeight="1" x14ac:dyDescent="0.2"/>
    <row r="30" spans="1:4" ht="25.5" customHeight="1" x14ac:dyDescent="0.2"/>
    <row r="31" spans="1:4" ht="25.5" customHeight="1" x14ac:dyDescent="0.2"/>
    <row r="32" spans="1:4" ht="25.5" customHeight="1" x14ac:dyDescent="0.2"/>
  </sheetData>
  <pageMargins left="0.70866141732283472" right="0.70866141732283472" top="0.78740157480314965" bottom="0.78740157480314965" header="0.31496062992125984" footer="0.31496062992125984"/>
  <pageSetup paperSize="9" scale="7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16"/>
  <sheetViews>
    <sheetView zoomScaleNormal="100" workbookViewId="0">
      <selection activeCell="B882" sqref="B882"/>
    </sheetView>
  </sheetViews>
  <sheetFormatPr defaultRowHeight="12.75" x14ac:dyDescent="0.2"/>
  <cols>
    <col min="1" max="1" width="24" customWidth="1"/>
    <col min="2" max="2" width="44.5703125" customWidth="1"/>
    <col min="3" max="3" width="20" customWidth="1"/>
  </cols>
  <sheetData>
    <row r="1" spans="1:3" ht="16.5" thickBot="1" x14ac:dyDescent="0.25">
      <c r="A1" s="10"/>
      <c r="B1" s="11"/>
      <c r="C1" s="12" t="s">
        <v>5455</v>
      </c>
    </row>
    <row r="2" spans="1:3" x14ac:dyDescent="0.2">
      <c r="A2" s="13"/>
      <c r="B2" s="13"/>
      <c r="C2" s="14"/>
    </row>
    <row r="3" spans="1:3" x14ac:dyDescent="0.2">
      <c r="A3" s="13"/>
      <c r="B3" s="13"/>
      <c r="C3" s="14"/>
    </row>
    <row r="4" spans="1:3" ht="13.5" thickBot="1" x14ac:dyDescent="0.25">
      <c r="A4" s="13"/>
      <c r="B4" s="15"/>
      <c r="C4" s="14"/>
    </row>
    <row r="5" spans="1:3" ht="15.75" thickBot="1" x14ac:dyDescent="0.25">
      <c r="A5" s="23" t="s">
        <v>143</v>
      </c>
      <c r="B5" s="24" t="s">
        <v>142</v>
      </c>
      <c r="C5" s="25" t="s">
        <v>138</v>
      </c>
    </row>
    <row r="6" spans="1:3" ht="38.25" x14ac:dyDescent="0.2">
      <c r="A6" s="28" t="s">
        <v>2122</v>
      </c>
      <c r="B6" s="29" t="s">
        <v>144</v>
      </c>
      <c r="C6" s="30"/>
    </row>
    <row r="7" spans="1:3" x14ac:dyDescent="0.2">
      <c r="A7" s="31" t="s">
        <v>2339</v>
      </c>
      <c r="B7" s="26" t="s">
        <v>146</v>
      </c>
      <c r="C7" s="32"/>
    </row>
    <row r="8" spans="1:3" x14ac:dyDescent="0.2">
      <c r="A8" s="31" t="s">
        <v>3644</v>
      </c>
      <c r="B8" s="27" t="s">
        <v>149</v>
      </c>
      <c r="C8" s="32"/>
    </row>
    <row r="9" spans="1:3" ht="13.5" thickBot="1" x14ac:dyDescent="0.25">
      <c r="A9" s="33" t="s">
        <v>4471</v>
      </c>
      <c r="B9" s="34" t="s">
        <v>145</v>
      </c>
      <c r="C9" s="35"/>
    </row>
    <row r="10" spans="1:3" x14ac:dyDescent="0.2">
      <c r="A10" s="16"/>
      <c r="B10" s="16"/>
      <c r="C10" s="14"/>
    </row>
    <row r="11" spans="1:3" x14ac:dyDescent="0.2">
      <c r="A11" s="16"/>
      <c r="B11" s="16"/>
      <c r="C11" s="14"/>
    </row>
    <row r="12" spans="1:3" ht="13.5" thickBot="1" x14ac:dyDescent="0.25">
      <c r="A12" s="16"/>
      <c r="B12" s="16"/>
      <c r="C12" s="14"/>
    </row>
    <row r="13" spans="1:3" ht="15" x14ac:dyDescent="0.25">
      <c r="A13" s="17" t="s">
        <v>5132</v>
      </c>
      <c r="B13" s="18"/>
      <c r="C13" s="19"/>
    </row>
    <row r="14" spans="1:3" ht="15.75" thickBot="1" x14ac:dyDescent="0.3">
      <c r="A14" s="85">
        <v>44682</v>
      </c>
      <c r="B14" s="20"/>
      <c r="C14" s="21"/>
    </row>
    <row r="15" spans="1:3" x14ac:dyDescent="0.2">
      <c r="A15" s="22" t="s">
        <v>147</v>
      </c>
      <c r="B15" s="16"/>
      <c r="C15" s="14"/>
    </row>
    <row r="16" spans="1:3" x14ac:dyDescent="0.2">
      <c r="A16" s="22" t="s">
        <v>148</v>
      </c>
      <c r="B16" s="16"/>
      <c r="C16" s="14"/>
    </row>
  </sheetData>
  <autoFilter ref="A5:C9" xr:uid="{00000000-0009-0000-0000-000002000000}">
    <sortState xmlns:xlrd2="http://schemas.microsoft.com/office/spreadsheetml/2017/richdata2" ref="A6:C9">
      <sortCondition ref="A5:A9"/>
    </sortState>
  </autoFilter>
  <phoneticPr fontId="37" type="noConversion"/>
  <pageMargins left="0.70866141732283472" right="0.70866141732283472" top="0.78740157480314965" bottom="0.78740157480314965" header="0.31496062992125984" footer="0.31496062992125984"/>
  <pageSetup paperSize="9" orientation="landscape" r:id="rId1"/>
  <colBreaks count="1" manualBreakCount="1">
    <brk id="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D0907-1ABF-4866-AFFC-A135D09484BE}">
  <sheetPr>
    <tabColor rgb="FFFFFF00"/>
    <pageSetUpPr fitToPage="1"/>
  </sheetPr>
  <dimension ref="A1:M70"/>
  <sheetViews>
    <sheetView zoomScaleNormal="100" workbookViewId="0">
      <selection activeCell="B882" sqref="B882"/>
    </sheetView>
  </sheetViews>
  <sheetFormatPr defaultRowHeight="12.75" x14ac:dyDescent="0.2"/>
  <cols>
    <col min="1" max="1" width="11.5703125" customWidth="1"/>
    <col min="2" max="2" width="36.28515625" style="189" customWidth="1"/>
    <col min="3" max="3" width="1.5703125" style="189" customWidth="1"/>
    <col min="4" max="4" width="11.5703125" customWidth="1"/>
    <col min="5" max="5" width="36.28515625" style="189" customWidth="1"/>
    <col min="6" max="6" width="1.5703125" style="189" customWidth="1"/>
    <col min="7" max="7" width="11.5703125" customWidth="1"/>
    <col min="8" max="8" width="36.28515625" style="189" customWidth="1"/>
    <col min="9" max="9" width="1.5703125" style="189" customWidth="1"/>
    <col min="10" max="10" width="11.5703125" customWidth="1"/>
    <col min="11" max="11" width="38.85546875" style="189" customWidth="1"/>
    <col min="12" max="12" width="5.28515625" customWidth="1"/>
    <col min="13" max="13" width="38.85546875" style="189" customWidth="1"/>
  </cols>
  <sheetData>
    <row r="1" spans="1:13" ht="28.15" customHeight="1" x14ac:dyDescent="0.2">
      <c r="B1" s="194" t="s">
        <v>5372</v>
      </c>
      <c r="C1" s="194"/>
      <c r="F1" s="194"/>
    </row>
    <row r="2" spans="1:13" ht="13.15" customHeight="1" x14ac:dyDescent="0.2"/>
    <row r="3" spans="1:13" s="192" customFormat="1" ht="16.5" thickBot="1" x14ac:dyDescent="0.3">
      <c r="A3" s="266" t="s">
        <v>5254</v>
      </c>
      <c r="B3" s="267"/>
      <c r="C3" s="196"/>
      <c r="D3" s="268" t="s">
        <v>5361</v>
      </c>
      <c r="E3" s="269"/>
      <c r="F3" s="196"/>
      <c r="G3" s="268" t="s">
        <v>5362</v>
      </c>
      <c r="H3" s="269"/>
      <c r="I3" s="197"/>
      <c r="J3" s="268" t="s">
        <v>5364</v>
      </c>
      <c r="K3" s="270"/>
      <c r="M3" s="198" t="s">
        <v>5370</v>
      </c>
    </row>
    <row r="4" spans="1:13" s="159" customFormat="1" ht="55.5" customHeight="1" thickTop="1" x14ac:dyDescent="0.2">
      <c r="A4" s="199"/>
      <c r="B4" s="203" t="s">
        <v>5255</v>
      </c>
      <c r="C4" s="200"/>
      <c r="D4" s="201"/>
      <c r="E4" s="206" t="s">
        <v>5373</v>
      </c>
      <c r="F4" s="200"/>
      <c r="G4" s="201"/>
      <c r="H4" s="248" t="s">
        <v>5374</v>
      </c>
      <c r="I4" s="200"/>
      <c r="J4" s="201"/>
      <c r="K4" s="248" t="s">
        <v>4254</v>
      </c>
      <c r="M4" s="249" t="s">
        <v>5369</v>
      </c>
    </row>
    <row r="5" spans="1:13" s="159" customFormat="1" ht="55.5" customHeight="1" x14ac:dyDescent="0.2">
      <c r="A5" s="202"/>
      <c r="B5" s="203" t="s">
        <v>5375</v>
      </c>
      <c r="C5" s="204"/>
      <c r="D5" s="205"/>
      <c r="E5" s="206" t="s">
        <v>5376</v>
      </c>
      <c r="F5" s="204"/>
      <c r="G5" s="205"/>
      <c r="H5" s="248" t="s">
        <v>5377</v>
      </c>
      <c r="I5" s="204"/>
      <c r="J5" s="205"/>
      <c r="K5" s="248" t="s">
        <v>4253</v>
      </c>
      <c r="M5" s="249" t="s">
        <v>5371</v>
      </c>
    </row>
    <row r="6" spans="1:13" ht="55.5" customHeight="1" x14ac:dyDescent="0.2">
      <c r="A6" s="207"/>
      <c r="B6" s="203" t="s">
        <v>5256</v>
      </c>
      <c r="C6" s="204"/>
      <c r="D6" s="208"/>
      <c r="E6" s="206" t="s">
        <v>5378</v>
      </c>
      <c r="F6" s="204"/>
      <c r="G6" s="208"/>
      <c r="H6" s="248" t="s">
        <v>5379</v>
      </c>
      <c r="I6" s="204"/>
      <c r="J6" s="208"/>
      <c r="K6" s="248" t="s">
        <v>4251</v>
      </c>
      <c r="M6" s="190"/>
    </row>
    <row r="7" spans="1:13" ht="55.9" customHeight="1" x14ac:dyDescent="0.2">
      <c r="A7" s="209"/>
      <c r="B7" s="203" t="s">
        <v>3229</v>
      </c>
      <c r="C7" s="204"/>
      <c r="D7" s="208"/>
      <c r="E7" s="206" t="s">
        <v>5380</v>
      </c>
      <c r="F7" s="204"/>
      <c r="G7" s="208"/>
      <c r="H7" s="248" t="s">
        <v>5381</v>
      </c>
      <c r="I7" s="204"/>
      <c r="J7" s="208"/>
      <c r="K7" s="248" t="s">
        <v>4252</v>
      </c>
      <c r="M7" s="190"/>
    </row>
    <row r="8" spans="1:13" ht="55.9" customHeight="1" x14ac:dyDescent="0.2">
      <c r="A8" s="210"/>
      <c r="B8" s="203" t="s">
        <v>5360</v>
      </c>
      <c r="C8" s="204"/>
      <c r="D8" s="208"/>
      <c r="E8" s="206" t="s">
        <v>5382</v>
      </c>
      <c r="F8" s="204"/>
      <c r="G8" s="208"/>
      <c r="H8" s="248" t="s">
        <v>5383</v>
      </c>
      <c r="I8" s="204"/>
      <c r="J8" s="205"/>
      <c r="K8" s="248" t="s">
        <v>4262</v>
      </c>
    </row>
    <row r="9" spans="1:13" ht="55.9" customHeight="1" x14ac:dyDescent="0.2">
      <c r="A9" s="210"/>
      <c r="B9" s="203" t="s">
        <v>5384</v>
      </c>
      <c r="C9" s="204"/>
      <c r="D9" s="208"/>
      <c r="E9" s="206" t="s">
        <v>5385</v>
      </c>
      <c r="F9" s="204"/>
      <c r="G9" s="208"/>
      <c r="H9" s="248" t="s">
        <v>5386</v>
      </c>
      <c r="I9" s="204"/>
      <c r="J9" s="208"/>
      <c r="K9" s="248" t="s">
        <v>4263</v>
      </c>
      <c r="M9" s="190"/>
    </row>
    <row r="10" spans="1:13" ht="55.9" customHeight="1" x14ac:dyDescent="0.2">
      <c r="A10" s="210"/>
      <c r="B10" s="203" t="s">
        <v>5387</v>
      </c>
      <c r="C10" s="204"/>
      <c r="D10" s="208"/>
      <c r="E10" s="206" t="s">
        <v>5388</v>
      </c>
      <c r="F10" s="204"/>
      <c r="G10" s="208"/>
      <c r="H10" s="248" t="s">
        <v>4228</v>
      </c>
      <c r="I10" s="204"/>
      <c r="J10" s="208"/>
      <c r="K10" s="248" t="s">
        <v>4264</v>
      </c>
      <c r="M10" s="190"/>
    </row>
    <row r="11" spans="1:13" ht="55.9" customHeight="1" x14ac:dyDescent="0.2">
      <c r="A11" s="210"/>
      <c r="B11" s="203" t="s">
        <v>5389</v>
      </c>
      <c r="C11" s="204"/>
      <c r="D11" s="208"/>
      <c r="E11" s="206" t="s">
        <v>5390</v>
      </c>
      <c r="F11" s="204"/>
      <c r="G11" s="208"/>
      <c r="H11" s="248" t="s">
        <v>4241</v>
      </c>
      <c r="I11" s="204"/>
      <c r="J11" s="208"/>
      <c r="K11" s="248" t="s">
        <v>4265</v>
      </c>
      <c r="M11" s="190"/>
    </row>
    <row r="12" spans="1:13" ht="55.9" customHeight="1" x14ac:dyDescent="0.2">
      <c r="A12" s="210"/>
      <c r="B12" s="203" t="s">
        <v>5391</v>
      </c>
      <c r="C12" s="204"/>
      <c r="D12" s="208"/>
      <c r="E12" s="206" t="s">
        <v>5392</v>
      </c>
      <c r="F12" s="204"/>
      <c r="G12" s="208"/>
      <c r="H12" s="248" t="s">
        <v>4243</v>
      </c>
      <c r="I12" s="204"/>
      <c r="J12" s="208"/>
      <c r="K12" s="248" t="s">
        <v>4266</v>
      </c>
      <c r="M12" s="190"/>
    </row>
    <row r="13" spans="1:13" ht="55.9" customHeight="1" x14ac:dyDescent="0.2">
      <c r="A13" s="210"/>
      <c r="B13" s="203" t="s">
        <v>5393</v>
      </c>
      <c r="C13" s="204"/>
      <c r="D13" s="208"/>
      <c r="E13" s="206" t="s">
        <v>5394</v>
      </c>
      <c r="F13" s="204"/>
      <c r="G13" s="208"/>
      <c r="H13" s="248" t="s">
        <v>4242</v>
      </c>
      <c r="I13" s="204"/>
      <c r="J13" s="208"/>
      <c r="K13" s="248" t="s">
        <v>4256</v>
      </c>
      <c r="M13" s="190"/>
    </row>
    <row r="14" spans="1:13" ht="55.9" customHeight="1" x14ac:dyDescent="0.2">
      <c r="A14" s="210"/>
      <c r="B14" s="203" t="s">
        <v>5395</v>
      </c>
      <c r="C14" s="204"/>
      <c r="D14" s="208"/>
      <c r="E14" s="206" t="s">
        <v>5396</v>
      </c>
      <c r="F14" s="204"/>
      <c r="G14" s="208"/>
      <c r="H14" s="211"/>
      <c r="I14" s="212"/>
      <c r="J14" s="208"/>
      <c r="K14" s="248" t="s">
        <v>4260</v>
      </c>
      <c r="M14" s="190"/>
    </row>
    <row r="15" spans="1:13" ht="55.9" customHeight="1" x14ac:dyDescent="0.2">
      <c r="A15" s="210"/>
      <c r="B15" s="203" t="s">
        <v>5397</v>
      </c>
      <c r="C15" s="204"/>
      <c r="D15" s="208"/>
      <c r="E15" s="206" t="s">
        <v>5398</v>
      </c>
      <c r="F15" s="204"/>
      <c r="G15" s="208"/>
      <c r="H15" s="211"/>
      <c r="I15" s="212"/>
      <c r="J15" s="208"/>
      <c r="K15" s="248" t="s">
        <v>4261</v>
      </c>
      <c r="M15" s="190"/>
    </row>
    <row r="16" spans="1:13" ht="55.9" customHeight="1" x14ac:dyDescent="0.2">
      <c r="A16" s="210"/>
      <c r="B16" s="203" t="s">
        <v>5399</v>
      </c>
      <c r="C16" s="204"/>
      <c r="D16" s="208"/>
      <c r="E16" s="206" t="s">
        <v>5400</v>
      </c>
      <c r="F16" s="204"/>
      <c r="G16" s="208"/>
      <c r="H16" s="211"/>
      <c r="I16" s="212"/>
      <c r="J16" s="208"/>
      <c r="K16" s="248" t="s">
        <v>4257</v>
      </c>
      <c r="M16" s="190"/>
    </row>
    <row r="17" spans="1:13" ht="55.9" customHeight="1" x14ac:dyDescent="0.2">
      <c r="A17" s="210"/>
      <c r="B17" s="203" t="s">
        <v>5363</v>
      </c>
      <c r="C17" s="204"/>
      <c r="D17" s="208"/>
      <c r="E17" s="206" t="s">
        <v>5401</v>
      </c>
      <c r="F17" s="204"/>
      <c r="G17" s="208"/>
      <c r="H17" s="211"/>
      <c r="I17" s="212"/>
      <c r="J17" s="208"/>
      <c r="K17" s="248" t="s">
        <v>4268</v>
      </c>
      <c r="M17" s="190"/>
    </row>
    <row r="18" spans="1:13" ht="55.9" customHeight="1" x14ac:dyDescent="0.2">
      <c r="A18" s="210"/>
      <c r="B18" s="203" t="s">
        <v>5402</v>
      </c>
      <c r="C18" s="204"/>
      <c r="D18" s="208"/>
      <c r="E18" s="206" t="s">
        <v>5403</v>
      </c>
      <c r="F18" s="204"/>
      <c r="G18" s="208"/>
      <c r="H18" s="211"/>
      <c r="I18" s="212"/>
      <c r="J18" s="208"/>
      <c r="K18" s="248" t="s">
        <v>4267</v>
      </c>
      <c r="M18" s="190"/>
    </row>
    <row r="19" spans="1:13" ht="55.9" customHeight="1" x14ac:dyDescent="0.2">
      <c r="A19" s="210"/>
      <c r="B19" s="211"/>
      <c r="C19" s="212"/>
      <c r="D19" s="208"/>
      <c r="E19" s="206" t="s">
        <v>5404</v>
      </c>
      <c r="F19" s="212"/>
      <c r="G19" s="208"/>
      <c r="H19" s="211"/>
      <c r="I19" s="212"/>
      <c r="J19" s="208"/>
      <c r="K19" s="248" t="s">
        <v>4255</v>
      </c>
      <c r="M19" s="190"/>
    </row>
    <row r="20" spans="1:13" ht="55.9" customHeight="1" x14ac:dyDescent="0.2">
      <c r="A20" s="210"/>
      <c r="B20" s="211"/>
      <c r="C20" s="212"/>
      <c r="D20" s="208"/>
      <c r="E20" s="206" t="s">
        <v>5367</v>
      </c>
      <c r="F20" s="212"/>
      <c r="G20" s="208"/>
      <c r="H20" s="211"/>
      <c r="I20" s="212"/>
      <c r="J20" s="208"/>
      <c r="K20" s="248" t="s">
        <v>2948</v>
      </c>
      <c r="M20" s="190"/>
    </row>
    <row r="21" spans="1:13" ht="55.9" customHeight="1" x14ac:dyDescent="0.2">
      <c r="A21" s="210"/>
      <c r="B21" s="211"/>
      <c r="C21" s="212"/>
      <c r="D21" s="208"/>
      <c r="E21" s="206" t="s">
        <v>4110</v>
      </c>
      <c r="F21" s="212"/>
      <c r="G21" s="208"/>
      <c r="H21" s="211"/>
      <c r="I21" s="212"/>
      <c r="J21" s="208"/>
      <c r="K21" s="248" t="s">
        <v>5368</v>
      </c>
      <c r="M21" s="190"/>
    </row>
    <row r="22" spans="1:13" ht="55.9" customHeight="1" x14ac:dyDescent="0.2">
      <c r="A22" s="210"/>
      <c r="B22" s="211"/>
      <c r="C22" s="212"/>
      <c r="D22" s="208"/>
      <c r="E22" s="206" t="s">
        <v>5405</v>
      </c>
      <c r="F22" s="212"/>
      <c r="G22" s="208"/>
      <c r="H22" s="211"/>
      <c r="I22" s="212"/>
      <c r="J22" s="208"/>
      <c r="K22" s="213"/>
      <c r="M22" s="190"/>
    </row>
    <row r="23" spans="1:13" ht="55.9" customHeight="1" x14ac:dyDescent="0.2">
      <c r="B23" s="190"/>
      <c r="C23" s="190"/>
      <c r="F23" s="190"/>
      <c r="H23" s="190"/>
      <c r="I23" s="190"/>
      <c r="M23" s="190"/>
    </row>
    <row r="24" spans="1:13" x14ac:dyDescent="0.2">
      <c r="B24" s="190"/>
      <c r="C24" s="190"/>
      <c r="E24" s="190"/>
      <c r="F24" s="190"/>
      <c r="H24" s="190"/>
      <c r="I24" s="190"/>
      <c r="K24" s="190"/>
      <c r="M24" s="190"/>
    </row>
    <row r="25" spans="1:13" x14ac:dyDescent="0.2">
      <c r="B25" s="190"/>
      <c r="C25" s="190"/>
      <c r="E25" s="190"/>
      <c r="F25" s="190"/>
      <c r="H25" s="190"/>
      <c r="I25" s="190"/>
      <c r="K25" s="190"/>
      <c r="M25" s="190"/>
    </row>
    <row r="26" spans="1:13" x14ac:dyDescent="0.2">
      <c r="B26" s="190"/>
      <c r="C26" s="190"/>
      <c r="E26" s="190"/>
      <c r="F26" s="190"/>
      <c r="H26" s="190"/>
      <c r="I26" s="190"/>
      <c r="K26" s="190"/>
      <c r="M26" s="190"/>
    </row>
    <row r="27" spans="1:13" x14ac:dyDescent="0.2">
      <c r="B27" s="190"/>
      <c r="C27" s="190"/>
      <c r="E27" s="190"/>
      <c r="F27" s="190"/>
      <c r="H27" s="190"/>
      <c r="I27" s="190"/>
      <c r="K27" s="190"/>
      <c r="M27" s="190"/>
    </row>
    <row r="28" spans="1:13" x14ac:dyDescent="0.2">
      <c r="B28" s="190"/>
      <c r="C28" s="190"/>
      <c r="E28" s="190"/>
      <c r="F28" s="190"/>
      <c r="H28" s="190"/>
      <c r="I28" s="190"/>
      <c r="K28" s="190"/>
      <c r="M28" s="190"/>
    </row>
    <row r="29" spans="1:13" x14ac:dyDescent="0.2">
      <c r="B29" s="190"/>
      <c r="C29" s="190"/>
      <c r="E29" s="190"/>
      <c r="F29" s="190"/>
      <c r="H29" s="190"/>
      <c r="I29" s="190"/>
      <c r="K29" s="190"/>
      <c r="M29" s="190"/>
    </row>
    <row r="30" spans="1:13" x14ac:dyDescent="0.2">
      <c r="B30" s="190"/>
      <c r="C30" s="190"/>
      <c r="E30" s="190"/>
      <c r="F30" s="190"/>
      <c r="H30" s="190"/>
      <c r="I30" s="190"/>
      <c r="K30" s="190"/>
      <c r="M30" s="190"/>
    </row>
    <row r="31" spans="1:13" x14ac:dyDescent="0.2">
      <c r="B31" s="190"/>
      <c r="C31" s="190"/>
      <c r="E31" s="190"/>
      <c r="F31" s="190"/>
      <c r="H31" s="190"/>
      <c r="I31" s="190"/>
      <c r="K31" s="190"/>
      <c r="M31" s="190"/>
    </row>
    <row r="32" spans="1:13" x14ac:dyDescent="0.2">
      <c r="B32" s="190"/>
      <c r="C32" s="190"/>
      <c r="E32" s="190"/>
      <c r="F32" s="190"/>
      <c r="H32" s="190"/>
      <c r="I32" s="190"/>
      <c r="K32" s="190"/>
      <c r="M32" s="190"/>
    </row>
    <row r="33" spans="2:13" x14ac:dyDescent="0.2">
      <c r="B33" s="190"/>
      <c r="C33" s="190"/>
      <c r="E33" s="190"/>
      <c r="F33" s="190"/>
      <c r="H33" s="190"/>
      <c r="I33" s="190"/>
      <c r="K33" s="190"/>
      <c r="M33" s="190"/>
    </row>
    <row r="34" spans="2:13" x14ac:dyDescent="0.2">
      <c r="B34" s="190"/>
      <c r="C34" s="190"/>
      <c r="E34" s="190"/>
      <c r="F34" s="190"/>
      <c r="H34" s="190"/>
      <c r="I34" s="190"/>
      <c r="K34" s="190"/>
      <c r="M34" s="190"/>
    </row>
    <row r="35" spans="2:13" x14ac:dyDescent="0.2">
      <c r="B35" s="190"/>
      <c r="C35" s="190"/>
      <c r="E35" s="190"/>
      <c r="F35" s="190"/>
      <c r="H35" s="190"/>
      <c r="I35" s="190"/>
      <c r="K35" s="190"/>
      <c r="M35" s="190"/>
    </row>
    <row r="36" spans="2:13" x14ac:dyDescent="0.2">
      <c r="B36" s="190"/>
      <c r="C36" s="190"/>
      <c r="E36" s="190"/>
      <c r="F36" s="190"/>
      <c r="H36" s="190"/>
      <c r="I36" s="190"/>
      <c r="K36" s="190"/>
      <c r="M36" s="190"/>
    </row>
    <row r="37" spans="2:13" x14ac:dyDescent="0.2">
      <c r="B37" s="190"/>
      <c r="C37" s="190"/>
      <c r="E37" s="190"/>
      <c r="F37" s="190"/>
      <c r="H37" s="190"/>
      <c r="I37" s="190"/>
      <c r="K37" s="190"/>
      <c r="M37" s="190"/>
    </row>
    <row r="38" spans="2:13" x14ac:dyDescent="0.2">
      <c r="B38" s="190"/>
      <c r="C38" s="190"/>
      <c r="E38" s="190"/>
      <c r="F38" s="190"/>
      <c r="H38" s="190"/>
      <c r="I38" s="190"/>
      <c r="K38" s="190"/>
      <c r="M38" s="190"/>
    </row>
    <row r="39" spans="2:13" x14ac:dyDescent="0.2">
      <c r="B39" s="190"/>
      <c r="C39" s="190"/>
      <c r="E39" s="190"/>
      <c r="F39" s="190"/>
      <c r="H39" s="190"/>
      <c r="I39" s="190"/>
      <c r="K39" s="190"/>
      <c r="M39" s="190"/>
    </row>
    <row r="40" spans="2:13" x14ac:dyDescent="0.2">
      <c r="B40" s="190"/>
      <c r="C40" s="190"/>
      <c r="E40" s="190"/>
      <c r="F40" s="190"/>
      <c r="H40" s="190"/>
      <c r="I40" s="190"/>
      <c r="K40" s="190"/>
      <c r="M40" s="190"/>
    </row>
    <row r="41" spans="2:13" x14ac:dyDescent="0.2">
      <c r="B41" s="190"/>
      <c r="C41" s="190"/>
      <c r="E41" s="190"/>
      <c r="F41" s="190"/>
      <c r="H41" s="190"/>
      <c r="I41" s="190"/>
      <c r="K41" s="190"/>
      <c r="M41" s="190"/>
    </row>
    <row r="42" spans="2:13" x14ac:dyDescent="0.2">
      <c r="B42" s="190"/>
      <c r="C42" s="190"/>
      <c r="E42" s="190"/>
      <c r="F42" s="190"/>
      <c r="H42" s="190"/>
      <c r="I42" s="190"/>
      <c r="K42" s="190"/>
      <c r="M42" s="190"/>
    </row>
    <row r="43" spans="2:13" x14ac:dyDescent="0.2">
      <c r="B43" s="190"/>
      <c r="C43" s="190"/>
      <c r="E43" s="190"/>
      <c r="F43" s="190"/>
      <c r="H43" s="190"/>
      <c r="I43" s="190"/>
      <c r="K43" s="190"/>
      <c r="M43" s="190"/>
    </row>
    <row r="44" spans="2:13" x14ac:dyDescent="0.2">
      <c r="B44" s="190"/>
      <c r="C44" s="190"/>
      <c r="E44" s="190"/>
      <c r="F44" s="190"/>
      <c r="H44" s="190"/>
      <c r="I44" s="190"/>
      <c r="K44" s="190"/>
      <c r="M44" s="190"/>
    </row>
    <row r="45" spans="2:13" x14ac:dyDescent="0.2">
      <c r="B45" s="190"/>
      <c r="C45" s="190"/>
      <c r="E45" s="190"/>
      <c r="F45" s="190"/>
      <c r="H45" s="190"/>
      <c r="I45" s="190"/>
      <c r="K45" s="190"/>
      <c r="M45" s="190"/>
    </row>
    <row r="46" spans="2:13" x14ac:dyDescent="0.2">
      <c r="B46" s="190"/>
      <c r="C46" s="190"/>
      <c r="E46" s="190"/>
      <c r="F46" s="190"/>
      <c r="H46" s="190"/>
      <c r="I46" s="190"/>
      <c r="K46" s="190"/>
      <c r="M46" s="190"/>
    </row>
    <row r="47" spans="2:13" x14ac:dyDescent="0.2">
      <c r="B47" s="190"/>
      <c r="C47" s="190"/>
      <c r="E47" s="190"/>
      <c r="F47" s="190"/>
      <c r="H47" s="190"/>
      <c r="I47" s="190"/>
      <c r="K47" s="190"/>
      <c r="M47" s="190"/>
    </row>
    <row r="48" spans="2:13" x14ac:dyDescent="0.2">
      <c r="B48" s="190"/>
      <c r="C48" s="190"/>
      <c r="E48" s="190"/>
      <c r="F48" s="190"/>
      <c r="H48" s="190"/>
      <c r="I48" s="190"/>
      <c r="K48" s="190"/>
      <c r="M48" s="190"/>
    </row>
    <row r="49" spans="2:13" x14ac:dyDescent="0.2">
      <c r="B49" s="190"/>
      <c r="C49" s="190"/>
      <c r="E49" s="190"/>
      <c r="F49" s="190"/>
      <c r="H49" s="190"/>
      <c r="I49" s="190"/>
      <c r="K49" s="190"/>
      <c r="M49" s="190"/>
    </row>
    <row r="50" spans="2:13" x14ac:dyDescent="0.2">
      <c r="B50" s="190"/>
      <c r="C50" s="190"/>
      <c r="E50" s="190"/>
      <c r="F50" s="190"/>
      <c r="H50" s="190"/>
      <c r="I50" s="190"/>
      <c r="K50" s="190"/>
      <c r="M50" s="190"/>
    </row>
    <row r="51" spans="2:13" x14ac:dyDescent="0.2">
      <c r="B51" s="190"/>
      <c r="C51" s="190"/>
      <c r="E51" s="190"/>
      <c r="F51" s="190"/>
      <c r="H51" s="190"/>
      <c r="I51" s="190"/>
      <c r="K51" s="190"/>
      <c r="M51" s="190"/>
    </row>
    <row r="52" spans="2:13" x14ac:dyDescent="0.2">
      <c r="B52" s="190"/>
      <c r="C52" s="190"/>
      <c r="E52" s="190"/>
      <c r="F52" s="190"/>
      <c r="H52" s="190"/>
      <c r="I52" s="190"/>
      <c r="K52" s="190"/>
      <c r="M52" s="190"/>
    </row>
    <row r="53" spans="2:13" x14ac:dyDescent="0.2">
      <c r="B53" s="190"/>
      <c r="C53" s="190"/>
      <c r="E53" s="190"/>
      <c r="F53" s="190"/>
      <c r="H53" s="190"/>
      <c r="I53" s="190"/>
      <c r="K53" s="190"/>
      <c r="M53" s="190"/>
    </row>
    <row r="54" spans="2:13" x14ac:dyDescent="0.2">
      <c r="B54" s="190"/>
      <c r="C54" s="190"/>
      <c r="E54" s="190"/>
      <c r="F54" s="190"/>
      <c r="H54" s="190"/>
      <c r="I54" s="190"/>
      <c r="K54" s="190"/>
      <c r="M54" s="190"/>
    </row>
    <row r="55" spans="2:13" x14ac:dyDescent="0.2">
      <c r="B55" s="190"/>
      <c r="C55" s="190"/>
      <c r="E55" s="190"/>
      <c r="F55" s="190"/>
      <c r="H55" s="190"/>
      <c r="I55" s="190"/>
      <c r="K55" s="190"/>
      <c r="M55" s="190"/>
    </row>
    <row r="56" spans="2:13" x14ac:dyDescent="0.2">
      <c r="B56" s="190"/>
      <c r="C56" s="190"/>
      <c r="E56" s="190"/>
      <c r="F56" s="190"/>
      <c r="H56" s="190"/>
      <c r="I56" s="190"/>
      <c r="K56" s="190"/>
      <c r="M56" s="190"/>
    </row>
    <row r="57" spans="2:13" x14ac:dyDescent="0.2">
      <c r="B57" s="190"/>
      <c r="C57" s="190"/>
      <c r="E57" s="190"/>
      <c r="F57" s="190"/>
      <c r="H57" s="190"/>
      <c r="I57" s="190"/>
      <c r="K57" s="190"/>
      <c r="M57" s="190"/>
    </row>
    <row r="58" spans="2:13" x14ac:dyDescent="0.2">
      <c r="B58" s="190"/>
      <c r="C58" s="190"/>
      <c r="E58" s="190"/>
      <c r="F58" s="190"/>
      <c r="H58" s="190"/>
      <c r="I58" s="190"/>
      <c r="K58" s="190"/>
      <c r="M58" s="190"/>
    </row>
    <row r="59" spans="2:13" x14ac:dyDescent="0.2">
      <c r="B59" s="190"/>
      <c r="C59" s="190"/>
      <c r="E59" s="190"/>
      <c r="F59" s="190"/>
      <c r="H59" s="190"/>
      <c r="I59" s="190"/>
      <c r="K59" s="190"/>
      <c r="M59" s="190"/>
    </row>
    <row r="60" spans="2:13" x14ac:dyDescent="0.2">
      <c r="B60" s="190"/>
      <c r="C60" s="190"/>
      <c r="E60" s="190"/>
      <c r="F60" s="190"/>
      <c r="H60" s="190"/>
      <c r="I60" s="190"/>
      <c r="K60" s="190"/>
      <c r="M60" s="190"/>
    </row>
    <row r="61" spans="2:13" x14ac:dyDescent="0.2">
      <c r="B61" s="190"/>
      <c r="C61" s="190"/>
      <c r="E61" s="190"/>
      <c r="F61" s="190"/>
      <c r="H61" s="190"/>
      <c r="I61" s="190"/>
      <c r="K61" s="190"/>
      <c r="M61" s="190"/>
    </row>
    <row r="62" spans="2:13" x14ac:dyDescent="0.2">
      <c r="B62" s="190"/>
      <c r="C62" s="190"/>
      <c r="E62" s="190"/>
      <c r="F62" s="190"/>
      <c r="H62" s="190"/>
      <c r="I62" s="190"/>
      <c r="K62" s="190"/>
      <c r="M62" s="190"/>
    </row>
    <row r="63" spans="2:13" x14ac:dyDescent="0.2">
      <c r="B63" s="190"/>
      <c r="C63" s="190"/>
      <c r="E63" s="190"/>
      <c r="F63" s="190"/>
      <c r="H63" s="190"/>
      <c r="I63" s="190"/>
      <c r="K63" s="190"/>
      <c r="M63" s="190"/>
    </row>
    <row r="64" spans="2:13" x14ac:dyDescent="0.2">
      <c r="B64" s="190"/>
      <c r="C64" s="190"/>
      <c r="E64" s="190"/>
      <c r="F64" s="190"/>
      <c r="H64" s="190"/>
      <c r="I64" s="190"/>
      <c r="K64" s="190"/>
      <c r="M64" s="190"/>
    </row>
    <row r="65" spans="2:13" x14ac:dyDescent="0.2">
      <c r="B65" s="190"/>
      <c r="C65" s="190"/>
      <c r="E65" s="190"/>
      <c r="F65" s="190"/>
      <c r="H65" s="190"/>
      <c r="I65" s="190"/>
      <c r="K65" s="190"/>
      <c r="M65" s="190"/>
    </row>
    <row r="66" spans="2:13" x14ac:dyDescent="0.2">
      <c r="B66" s="190"/>
      <c r="C66" s="190"/>
      <c r="E66" s="190"/>
      <c r="F66" s="190"/>
      <c r="H66" s="190"/>
      <c r="I66" s="190"/>
      <c r="K66" s="190"/>
      <c r="M66" s="190"/>
    </row>
    <row r="67" spans="2:13" x14ac:dyDescent="0.2">
      <c r="B67" s="190"/>
      <c r="C67" s="190"/>
      <c r="E67" s="190"/>
      <c r="F67" s="190"/>
      <c r="H67" s="190"/>
      <c r="I67" s="190"/>
      <c r="K67" s="190"/>
      <c r="M67" s="190"/>
    </row>
    <row r="68" spans="2:13" x14ac:dyDescent="0.2">
      <c r="B68" s="190"/>
      <c r="C68" s="190"/>
      <c r="E68" s="190"/>
      <c r="F68" s="190"/>
      <c r="H68" s="190"/>
      <c r="I68" s="190"/>
      <c r="K68" s="190"/>
      <c r="M68" s="190"/>
    </row>
    <row r="69" spans="2:13" x14ac:dyDescent="0.2">
      <c r="B69" s="190"/>
      <c r="C69" s="190"/>
      <c r="E69" s="190"/>
      <c r="F69" s="190"/>
      <c r="H69" s="190"/>
      <c r="I69" s="190"/>
      <c r="K69" s="190"/>
      <c r="M69" s="190"/>
    </row>
    <row r="70" spans="2:13" x14ac:dyDescent="0.2">
      <c r="B70" s="190"/>
      <c r="C70" s="190"/>
      <c r="E70" s="190"/>
      <c r="F70" s="190"/>
      <c r="H70" s="190"/>
      <c r="I70" s="190"/>
      <c r="K70" s="190"/>
      <c r="M70" s="190"/>
    </row>
  </sheetData>
  <mergeCells count="4">
    <mergeCell ref="A3:B3"/>
    <mergeCell ref="D3:E3"/>
    <mergeCell ref="G3:H3"/>
    <mergeCell ref="J3:K3"/>
  </mergeCells>
  <hyperlinks>
    <hyperlink ref="B8" location="PE!B177" display="Elektrovíčka" xr:uid="{EC7D2055-88A2-45A4-B508-6ABFC5FF7AF6}"/>
    <hyperlink ref="B10" location="PE!B199" display="Elektrotvarovky sedlové - vývod d 90/110/125" xr:uid="{D6753460-CC55-434C-9303-0ADC1A6B1E70}"/>
    <hyperlink ref="B11" location="PE!B242" display="Elektrotvarovky sedlové - vývod d 160/225 mm" xr:uid="{F999265B-56C8-4C80-83BB-1C81BE818FD0}"/>
    <hyperlink ref="B13" location="PE!B306" display="Vložky k přechodce PE - mosaz - závit vnitřní/vnější/převlečná matka" xr:uid="{F8290EAA-D840-40B2-970C-93EC34591254}"/>
    <hyperlink ref="B12" location="PE!B377" display="Elektrotvarovky sedlové - balonovací/opravárenské" xr:uid="{8159702F-C030-474F-A8F9-28009E7038BB}"/>
    <hyperlink ref="B14" location="PE!B422" display="Navrt. T-kus odbočkový - PLYN" xr:uid="{0AB54B8A-67B1-4743-8417-10A83557AECD}"/>
    <hyperlink ref="B15" location="PE!B592" display="Navrt. T-kus odb. s uzav. ventilem - VODA" xr:uid="{81822E63-0A04-4E36-9469-04E89CFDED9D}"/>
    <hyperlink ref="B17" location="PE!B676" display="Zemní soupravy, podkladové desky" xr:uid="{0C28F527-B4C0-4A87-B129-508FBF124822}"/>
    <hyperlink ref="B16" location="PE!B724" display="Uzavírací kohouty - PLYN" xr:uid="{6AD8C72D-ED1F-4440-8588-0E225ABD3376}"/>
    <hyperlink ref="E4" location="PE!B762" display="Koleno 90° PE 100 SDR 11/17" xr:uid="{9C8519F7-11D2-452A-9778-7D0612EFE24C}"/>
    <hyperlink ref="E5" location="PE!B793" display="Koleno 45° PE 100 SDR 11/17" xr:uid="{33BB4B19-8900-48AE-96DA-EEADB590FB27}"/>
    <hyperlink ref="E6" location="PE!B824" display="Koleno 30° PE 100 SDR 11/17" xr:uid="{69E48968-8F47-4302-91D9-782B622F9DED}"/>
    <hyperlink ref="E7" location="PE!B853" display="Koleno 15° PE 100 SDR 11/17" xr:uid="{64B330FC-6FA5-4552-B6C3-FEA16EF948C2}"/>
    <hyperlink ref="E8" location="PE!B882" display="Oblouk 90° PE 100 SDR 11/17" xr:uid="{4AF3237D-1B05-4A01-A639-0FC487D2648E}"/>
    <hyperlink ref="E9" location="PE!B934" display="Oblouk 60° PE 100 SDR 11/17" xr:uid="{EA38C204-0594-4F8B-95C1-6B33C1FD4781}"/>
    <hyperlink ref="E10" location="PE!B977" display="Oblouk 45° PE 100 SDR 11/17" xr:uid="{56C1AC39-F242-4B1D-B6ED-5864EDCC6BC6}"/>
    <hyperlink ref="E11" location="PE!B1020" display="Oblouk 30° PE 100 SDR 11/17" xr:uid="{0D03ADF2-8D7E-474A-99DD-E5062517C0A8}"/>
    <hyperlink ref="E12" location="PE!B1063" display="Oblouk 22° PE 100 SDR 11/17" xr:uid="{13330535-2F9A-494F-A398-9EF316C8A664}"/>
    <hyperlink ref="E13" location="PE!B1106" display="Oblouk 11° PE 100 SDR 11/17" xr:uid="{EE8D22C6-86F7-417A-A894-0B43AD5FF204}"/>
    <hyperlink ref="E14" location="PE!B1149" display="T-kus 90° PE 100 SDR 11/17" xr:uid="{4EBC4F1A-2778-46C1-95B0-77C3147C2C8C}"/>
    <hyperlink ref="E15" location="PE!B1203" display="T-kus 90° redukovaný PE 100 SDR 11/17" xr:uid="{E94C5A64-57BC-4A44-9FFB-098BCB31A5FD}"/>
    <hyperlink ref="E16" location="PE!B1276" display="T-kus 45° PE 100 SDR 11/17" xr:uid="{11F9E84E-2922-4559-AE05-046CF9CC87D1}"/>
    <hyperlink ref="E17" location="PE!B1285" display="Redukce PE 100 SDR 11/17" xr:uid="{404BA06A-1D04-4F6D-A227-B1939855BA9B}"/>
    <hyperlink ref="E18" location="PE!B1444" display="Víčko PE 100 SDR 11/17" xr:uid="{58F3D0FB-F5CE-4513-B2D8-68450F79EC03}"/>
    <hyperlink ref="E19" location="PE!B1494" display="Lemový nákružek PE 100 SDR 11/17" xr:uid="{13E57B08-DF8A-4331-A510-C8F712074DFB}"/>
    <hyperlink ref="E20" location="PE!B1548" display="Otočné příruby" xr:uid="{3BDC0675-2002-4DA6-AD06-128D3EEB8F01}"/>
    <hyperlink ref="E21" location="PE!B1615" display="Profilované gumokovové těsnění" xr:uid="{9F9B2F8A-D6CD-4689-ABFC-3793885F07AE}"/>
    <hyperlink ref="E22" location="PE!B1638" display="Ostatní doplňky (TANGIT, tužka, těsnící materiály)" xr:uid="{D4826A96-BB25-46DD-A86C-8C88D5060FAA}"/>
    <hyperlink ref="H4" location="WAGA!B5" display="M/J 3007 Plus, spojka přímá, jištěná v tahu" xr:uid="{2148AEB9-F432-49AE-9F75-F547C93B1657}"/>
    <hyperlink ref="H5" location="WAGA!B29" display="M/J 3057 Plus, spojka s přírubou, jištěná v tahu" xr:uid="{75E19D84-A64D-483C-BA42-AC5EC42359AF}"/>
    <hyperlink ref="H6" location="WAGA!B46" display="M/J 3107 Plus, spojka redukovaná, jištěná v tahu" xr:uid="{514D7B52-B2BF-436D-8D77-DF7AFD491984}"/>
    <hyperlink ref="H7" location="WAGA!B67" display="M/J 3157 Plus, spojka redukovaná s přírubou,  jištěná v tahu" xr:uid="{1D8BFEAE-E4CE-49D8-9DDD-5269471B8983}"/>
    <hyperlink ref="H8" location="WAGA!B86" display="M/J 3207 Plus, víčko,  jištěné v tahu" xr:uid="{4D1DDCFE-6987-4D24-8526-095748EE2530}"/>
    <hyperlink ref="H9" location="WAGA!B98" display="M/J 3207 Plus, víčko se závitem,  jištěné v tahu" xr:uid="{0ABA755A-AC4A-4E14-836D-BF906DF14A94}"/>
    <hyperlink ref="H10" location="WAGA!B155" display="M/J Výztužná vložka Economy" xr:uid="{46B7828F-771D-4DAE-A027-749D44EF685C}"/>
    <hyperlink ref="H11" location="WAGA!B193" display="Uni/Fix - náhradní těsnící kroužek s fixačními vložkami" xr:uid="{D0B47031-D075-4A37-B372-56B60DD4E8B5}"/>
    <hyperlink ref="H12" location="WAGA!B217" display="Uni/Fixer - sada M/J 3000 Plus" xr:uid="{268BA373-210F-430F-9C40-D182CDB0806E}"/>
    <hyperlink ref="H13" location="WAGA!B241" display="Sada šroubů M/J 3000/3000 Plus" xr:uid="{44749EBB-D224-442C-B254-1DF2C6C3EDE5}"/>
    <hyperlink ref="K6" location="iJOINT!B3" display="Přechodový kus - vnější závit" xr:uid="{AB9B5E16-79FE-4E5A-BAD8-D6B5520B91D9}"/>
    <hyperlink ref="K7" location="iJOINT!B34" display="Přechodový kus - vnitřní závit" xr:uid="{F9BEADC0-7F09-4990-B7B5-A64262EB78B1}"/>
    <hyperlink ref="K5" location="iJOINT!B61" display="Spojka přímá redukovaná" xr:uid="{7A5ED316-C5D6-4E8A-8CCB-5E9EFC248C1F}"/>
    <hyperlink ref="K4" location="iJOINT!B77" display="Spojka přímá" xr:uid="{B65FAB3C-4F06-4371-A7A4-310873D471B6}"/>
    <hyperlink ref="K19" location="iJOINT!B87" display="Spojka opravárenská přímá" xr:uid="{0E1ECAEF-C9AD-4F20-A315-D07E887F6876}"/>
    <hyperlink ref="K13" location="iJOINT!B97" display="T-kus" xr:uid="{79585E97-E73D-4475-90EB-098C374C325C}"/>
    <hyperlink ref="K16" location="iJOINT!B107" display="T-kus redukovaný" xr:uid="{63DCD071-1596-4DAC-91B4-CE243AA29E40}"/>
    <hyperlink ref="K14" location="iJOINT!B121" display="T-kus - vnější závit" xr:uid="{00CC74D6-2248-4C28-80C2-2D05FB6318F4}"/>
    <hyperlink ref="K15" location="iJOINT!B143" display="T-kus - vnitřní závit" xr:uid="{3CEC1BC2-E4E8-43DE-97DA-153F264449BC}"/>
    <hyperlink ref="K8" location="iJOINT!B167" display="Koleno 90° " xr:uid="{F80FD2D0-1157-4180-AACD-B5FAC4FE0F58}"/>
    <hyperlink ref="K9" location="iJOINT!B177" display="Koleno 90° - vnější závit" xr:uid="{29DD1D0A-6E7E-422E-846E-F32168DCEDE1}"/>
    <hyperlink ref="K10" location="iJOINT!B201" display="Koleno 90° - vnitřní závit" xr:uid="{0880AFEA-55A1-4E4F-8A53-B1D29C4964C0}"/>
    <hyperlink ref="K11" location="iJOINT!B227" display="Koleno 45°" xr:uid="{43208437-FF80-4C22-B6B6-BB7ED9F7A87E}"/>
    <hyperlink ref="K12" location="iJOINT!B234" display="Koleno 45° - vnější závit" xr:uid="{6067FF47-CC46-4D70-B981-4D81122D49A9}"/>
    <hyperlink ref="K18" location="iJOINT!B241" display="Přechodový kus - příruba" xr:uid="{3DB925D3-4C4F-4472-90E5-E47F4BBE844A}"/>
    <hyperlink ref="K17" location="iJOINT!B251" display="Víčko" xr:uid="{C02D7096-C447-4764-9153-B44A6DEE3201}"/>
    <hyperlink ref="K21" location="iJOINT!B283" display="Klíč pro iJOINT - kovový nebo plastový" xr:uid="{3D332C75-8178-43CE-A90E-1A4678D54826}"/>
    <hyperlink ref="K20" location="iJOINT!B296" display="Navrtávací pas s výztužným kroužkem" xr:uid="{D90B134E-77CD-42B7-B699-FB5BC5120915}"/>
    <hyperlink ref="M5" location="Nářadí!B3" display="NÁŘADÍ, SVÁŘEČKY" xr:uid="{1EE70976-4269-4EC0-B101-098E35D85F0B}"/>
    <hyperlink ref="M4" location="'Zemní přechodky'!B3" display="ZEMNÍ PŘECHODKY" xr:uid="{B199C5CB-780E-4017-B088-C6148FD08E79}"/>
    <hyperlink ref="B4" location="PE!B3" display="Elektrospojky" xr:uid="{63208352-83D2-4742-B3EF-8A4B0EBB5BCC}"/>
    <hyperlink ref="B5" location="PE!B61" display="Elektrokolena 90°, 45°" xr:uid="{7278E924-CDC1-40C6-B63F-F51F58BD3408}"/>
    <hyperlink ref="B6" location="PE!B95" display="Elektro T-kusy" xr:uid="{DA9D2BA9-1D48-42C6-ABEA-07B02931DB33}"/>
    <hyperlink ref="B7" location="PE!C150" display="Elektroredukce" xr:uid="{E85462FF-1F1A-447A-8652-AB0E99B2DB57}"/>
    <hyperlink ref="B9" location="PE!B362" display="Elektrotvarovka sedlová - vývod d 63" xr:uid="{38ACFD0F-669E-44D9-B108-5979671C80C3}"/>
    <hyperlink ref="B18" location="PE!B695" display="Poklopy" xr:uid="{1B513312-6FB9-4606-A58B-6225D1DE3A79}"/>
  </hyperlinks>
  <pageMargins left="0.70866141732283472" right="0.70866141732283472" top="0.78740157480314965" bottom="0.78740157480314965" header="0.31496062992125984" footer="0.31496062992125984"/>
  <pageSetup paperSize="9" scale="63" fitToWidth="5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2457C-EFDA-4518-92A4-DA33346B49FD}">
  <sheetPr>
    <tabColor rgb="FFFF0000"/>
    <pageSetUpPr fitToPage="1"/>
  </sheetPr>
  <dimension ref="A2:U45"/>
  <sheetViews>
    <sheetView showGridLines="0" workbookViewId="0">
      <selection activeCell="B882" sqref="B882"/>
    </sheetView>
  </sheetViews>
  <sheetFormatPr defaultRowHeight="12.75" x14ac:dyDescent="0.2"/>
  <cols>
    <col min="15" max="15" width="10.140625" bestFit="1" customWidth="1"/>
  </cols>
  <sheetData>
    <row r="2" spans="9:9" ht="27.75" x14ac:dyDescent="0.45">
      <c r="I2" s="236" t="s">
        <v>5416</v>
      </c>
    </row>
    <row r="4" spans="9:9" ht="23.25" x14ac:dyDescent="0.2">
      <c r="I4" s="216" t="s">
        <v>133</v>
      </c>
    </row>
    <row r="5" spans="9:9" x14ac:dyDescent="0.2">
      <c r="I5" s="230" t="s">
        <v>5450</v>
      </c>
    </row>
    <row r="6" spans="9:9" x14ac:dyDescent="0.2">
      <c r="I6" s="232" t="s">
        <v>5451</v>
      </c>
    </row>
    <row r="7" spans="9:9" x14ac:dyDescent="0.2">
      <c r="I7" s="232"/>
    </row>
    <row r="8" spans="9:9" ht="15" x14ac:dyDescent="0.2">
      <c r="I8" s="218" t="s">
        <v>5443</v>
      </c>
    </row>
    <row r="9" spans="9:9" x14ac:dyDescent="0.2">
      <c r="I9" s="231"/>
    </row>
    <row r="10" spans="9:9" ht="15" x14ac:dyDescent="0.2">
      <c r="I10" s="218" t="s">
        <v>5444</v>
      </c>
    </row>
    <row r="11" spans="9:9" x14ac:dyDescent="0.2">
      <c r="I11" s="230"/>
    </row>
    <row r="12" spans="9:9" ht="15" x14ac:dyDescent="0.2">
      <c r="I12" s="218" t="s">
        <v>5445</v>
      </c>
    </row>
    <row r="13" spans="9:9" ht="15" x14ac:dyDescent="0.2">
      <c r="I13" s="233" t="s">
        <v>5417</v>
      </c>
    </row>
    <row r="14" spans="9:9" ht="15" x14ac:dyDescent="0.2">
      <c r="I14" s="234"/>
    </row>
    <row r="15" spans="9:9" ht="15" x14ac:dyDescent="0.2">
      <c r="I15" s="218" t="s">
        <v>5446</v>
      </c>
    </row>
    <row r="16" spans="9:9" x14ac:dyDescent="0.2">
      <c r="I16" s="231"/>
    </row>
    <row r="17" spans="1:12" ht="15" x14ac:dyDescent="0.2">
      <c r="I17" s="218" t="s">
        <v>5447</v>
      </c>
    </row>
    <row r="18" spans="1:12" x14ac:dyDescent="0.2">
      <c r="I18" s="231"/>
    </row>
    <row r="19" spans="1:12" ht="15" x14ac:dyDescent="0.2">
      <c r="I19" s="218" t="s">
        <v>5448</v>
      </c>
    </row>
    <row r="20" spans="1:12" x14ac:dyDescent="0.2">
      <c r="I20" s="232"/>
    </row>
    <row r="21" spans="1:12" x14ac:dyDescent="0.2">
      <c r="I21" s="231"/>
    </row>
    <row r="22" spans="1:12" ht="16.5" x14ac:dyDescent="0.2">
      <c r="I22" s="219" t="s">
        <v>5418</v>
      </c>
    </row>
    <row r="23" spans="1:12" x14ac:dyDescent="0.2">
      <c r="I23" s="235" t="s">
        <v>5449</v>
      </c>
    </row>
    <row r="24" spans="1:12" ht="12.95" customHeight="1" x14ac:dyDescent="0.2"/>
    <row r="32" spans="1:12" ht="27.75" x14ac:dyDescent="0.2">
      <c r="A32" s="238" t="s">
        <v>5452</v>
      </c>
      <c r="L32" s="220" t="s">
        <v>5419</v>
      </c>
    </row>
    <row r="33" spans="1:21" ht="12.95" customHeight="1" x14ac:dyDescent="0.2">
      <c r="A33" s="220"/>
      <c r="L33" s="221" t="s">
        <v>5420</v>
      </c>
      <c r="M33" s="222"/>
      <c r="N33" s="222"/>
      <c r="O33" s="272" t="s">
        <v>5421</v>
      </c>
      <c r="P33" s="273"/>
      <c r="Q33" s="273"/>
      <c r="R33" s="273"/>
      <c r="S33" s="273"/>
      <c r="T33" s="273"/>
      <c r="U33" s="273"/>
    </row>
    <row r="34" spans="1:21" ht="12.95" customHeight="1" x14ac:dyDescent="0.2">
      <c r="A34" s="220"/>
      <c r="L34" s="223" t="s">
        <v>5422</v>
      </c>
      <c r="M34" s="274" t="s">
        <v>5424</v>
      </c>
      <c r="N34" s="271" t="s">
        <v>5425</v>
      </c>
      <c r="O34" s="225" t="s">
        <v>5426</v>
      </c>
      <c r="P34" s="271" t="s">
        <v>5427</v>
      </c>
      <c r="Q34" s="224" t="s">
        <v>5428</v>
      </c>
      <c r="R34" s="224" t="s">
        <v>5429</v>
      </c>
      <c r="S34" s="271" t="s">
        <v>5430</v>
      </c>
      <c r="T34" s="271" t="s">
        <v>5431</v>
      </c>
      <c r="U34" s="271" t="s">
        <v>5432</v>
      </c>
    </row>
    <row r="35" spans="1:21" ht="12.95" customHeight="1" x14ac:dyDescent="0.2">
      <c r="A35" s="220"/>
      <c r="L35" s="223" t="s">
        <v>5423</v>
      </c>
      <c r="M35" s="274"/>
      <c r="N35" s="271"/>
      <c r="O35" s="225" t="s">
        <v>5423</v>
      </c>
      <c r="P35" s="271"/>
      <c r="Q35" s="224" t="s">
        <v>5423</v>
      </c>
      <c r="R35" s="224" t="s">
        <v>5423</v>
      </c>
      <c r="S35" s="271"/>
      <c r="T35" s="271"/>
      <c r="U35" s="271"/>
    </row>
    <row r="36" spans="1:21" ht="12.95" customHeight="1" x14ac:dyDescent="0.2">
      <c r="A36" s="220"/>
      <c r="L36" s="217">
        <v>50</v>
      </c>
      <c r="M36" s="217">
        <v>63</v>
      </c>
      <c r="N36" s="226">
        <v>2</v>
      </c>
      <c r="O36" s="227">
        <v>105</v>
      </c>
      <c r="P36" s="226">
        <v>290</v>
      </c>
      <c r="Q36" s="227" t="s">
        <v>5433</v>
      </c>
      <c r="R36" s="226" t="s">
        <v>5434</v>
      </c>
      <c r="S36" s="227">
        <v>265</v>
      </c>
      <c r="T36" s="226">
        <v>245</v>
      </c>
      <c r="U36" s="228">
        <v>44746</v>
      </c>
    </row>
    <row r="37" spans="1:21" ht="12.95" customHeight="1" x14ac:dyDescent="0.2">
      <c r="A37" s="220"/>
      <c r="L37" s="217">
        <v>80</v>
      </c>
      <c r="M37" s="217">
        <v>90</v>
      </c>
      <c r="N37" s="226" t="s">
        <v>5435</v>
      </c>
      <c r="O37" s="227">
        <v>142</v>
      </c>
      <c r="P37" s="226">
        <v>290</v>
      </c>
      <c r="Q37" s="226" t="s">
        <v>5436</v>
      </c>
      <c r="R37" s="226" t="s">
        <v>5437</v>
      </c>
      <c r="S37" s="227">
        <v>322</v>
      </c>
      <c r="T37" s="226">
        <v>274</v>
      </c>
      <c r="U37" s="229" t="s">
        <v>5438</v>
      </c>
    </row>
    <row r="38" spans="1:21" x14ac:dyDescent="0.2">
      <c r="L38" s="217">
        <v>100</v>
      </c>
      <c r="M38" s="217">
        <v>110</v>
      </c>
      <c r="N38" s="226">
        <v>4</v>
      </c>
      <c r="O38" s="227">
        <v>162</v>
      </c>
      <c r="P38" s="226">
        <v>290</v>
      </c>
      <c r="Q38" s="227" t="s">
        <v>5439</v>
      </c>
      <c r="R38" s="226" t="s">
        <v>5434</v>
      </c>
      <c r="S38" s="227">
        <v>322</v>
      </c>
      <c r="T38" s="226">
        <v>286</v>
      </c>
      <c r="U38" s="228">
        <v>44779</v>
      </c>
    </row>
    <row r="39" spans="1:21" x14ac:dyDescent="0.2">
      <c r="L39" s="217">
        <v>150</v>
      </c>
      <c r="M39" s="217">
        <v>160</v>
      </c>
      <c r="N39" s="226">
        <v>6</v>
      </c>
      <c r="O39" s="227">
        <v>218</v>
      </c>
      <c r="P39" s="226">
        <v>290</v>
      </c>
      <c r="Q39" s="227">
        <v>125</v>
      </c>
      <c r="R39" s="226" t="s">
        <v>5440</v>
      </c>
      <c r="S39" s="227">
        <v>339</v>
      </c>
      <c r="T39" s="226">
        <v>346</v>
      </c>
      <c r="U39" s="228">
        <v>44752</v>
      </c>
    </row>
    <row r="40" spans="1:21" ht="13.5" x14ac:dyDescent="0.2">
      <c r="A40" s="237"/>
      <c r="L40" s="217">
        <v>200</v>
      </c>
      <c r="M40" s="217">
        <v>225</v>
      </c>
      <c r="N40" s="226">
        <v>8</v>
      </c>
      <c r="O40" s="227">
        <v>275</v>
      </c>
      <c r="P40" s="226">
        <v>298</v>
      </c>
      <c r="Q40" s="227">
        <v>149</v>
      </c>
      <c r="R40" s="226">
        <v>149</v>
      </c>
      <c r="S40" s="227">
        <v>398</v>
      </c>
      <c r="T40" s="226">
        <v>346</v>
      </c>
      <c r="U40" s="228">
        <v>44642</v>
      </c>
    </row>
    <row r="41" spans="1:21" x14ac:dyDescent="0.2">
      <c r="L41" s="217">
        <v>250</v>
      </c>
      <c r="M41" s="217">
        <v>280</v>
      </c>
      <c r="N41" s="226">
        <v>10</v>
      </c>
      <c r="O41" s="227">
        <v>328</v>
      </c>
      <c r="P41" s="226">
        <v>348</v>
      </c>
      <c r="Q41" s="227">
        <v>174</v>
      </c>
      <c r="R41" s="226">
        <v>174</v>
      </c>
      <c r="S41" s="227">
        <v>451</v>
      </c>
      <c r="T41" s="226">
        <v>399</v>
      </c>
      <c r="U41" s="229" t="s">
        <v>5441</v>
      </c>
    </row>
    <row r="42" spans="1:21" ht="12.95" customHeight="1" x14ac:dyDescent="0.2">
      <c r="L42" s="217">
        <v>300</v>
      </c>
      <c r="M42" s="217">
        <v>315</v>
      </c>
      <c r="N42" s="226">
        <v>12</v>
      </c>
      <c r="O42" s="227">
        <v>378</v>
      </c>
      <c r="P42" s="226">
        <v>398</v>
      </c>
      <c r="Q42" s="227">
        <v>199</v>
      </c>
      <c r="R42" s="226">
        <v>199</v>
      </c>
      <c r="S42" s="227">
        <v>501</v>
      </c>
      <c r="T42" s="226">
        <v>449</v>
      </c>
      <c r="U42" s="229" t="s">
        <v>5442</v>
      </c>
    </row>
    <row r="43" spans="1:21" ht="12.95" customHeight="1" x14ac:dyDescent="0.2"/>
    <row r="44" spans="1:21" x14ac:dyDescent="0.2">
      <c r="A44" t="s">
        <v>5453</v>
      </c>
    </row>
    <row r="45" spans="1:21" x14ac:dyDescent="0.2">
      <c r="A45" t="s">
        <v>5454</v>
      </c>
    </row>
  </sheetData>
  <mergeCells count="7">
    <mergeCell ref="U34:U35"/>
    <mergeCell ref="O33:U33"/>
    <mergeCell ref="M34:M35"/>
    <mergeCell ref="N34:N35"/>
    <mergeCell ref="P34:P35"/>
    <mergeCell ref="S34:S35"/>
    <mergeCell ref="T34:T35"/>
  </mergeCells>
  <pageMargins left="0.70866141732283472" right="0.70866141732283472" top="0.78740157480314965" bottom="0.78740157480314965" header="0.31496062992125984" footer="0.31496062992125984"/>
  <pageSetup paperSize="9" scale="63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5050"/>
  </sheetPr>
  <dimension ref="A24:J1803"/>
  <sheetViews>
    <sheetView view="pageBreakPreview" zoomScaleNormal="100" zoomScaleSheetLayoutView="100" workbookViewId="0">
      <selection activeCell="I24" sqref="I24"/>
    </sheetView>
  </sheetViews>
  <sheetFormatPr defaultColWidth="9.140625" defaultRowHeight="12.75" x14ac:dyDescent="0.2"/>
  <cols>
    <col min="1" max="1" width="11.140625" style="118" bestFit="1" customWidth="1"/>
    <col min="2" max="2" width="75.140625" style="118" bestFit="1" customWidth="1"/>
    <col min="3" max="3" width="9.140625" style="118"/>
    <col min="4" max="4" width="15.7109375" style="118" bestFit="1" customWidth="1"/>
    <col min="5" max="5" width="9.140625" style="118"/>
    <col min="6" max="6" width="15.7109375" style="118" bestFit="1" customWidth="1"/>
    <col min="7" max="7" width="30" style="118" bestFit="1" customWidth="1"/>
    <col min="8" max="8" width="21.7109375" style="118" customWidth="1"/>
    <col min="9" max="9" width="13.7109375" style="118" bestFit="1" customWidth="1"/>
    <col min="10" max="10" width="3.5703125" style="118" bestFit="1" customWidth="1"/>
    <col min="11" max="16384" width="9.140625" style="118"/>
  </cols>
  <sheetData>
    <row r="24" spans="1:10" x14ac:dyDescent="0.2">
      <c r="A24" s="124" t="s">
        <v>132</v>
      </c>
      <c r="B24" s="125" t="s">
        <v>4111</v>
      </c>
      <c r="C24" s="126" t="s">
        <v>150</v>
      </c>
      <c r="D24" s="127" t="s">
        <v>137</v>
      </c>
      <c r="E24" s="128" t="s">
        <v>138</v>
      </c>
      <c r="F24" s="129" t="s">
        <v>139</v>
      </c>
      <c r="G24" s="130" t="s">
        <v>134</v>
      </c>
      <c r="H24" s="130" t="s">
        <v>135</v>
      </c>
      <c r="I24" s="130" t="s">
        <v>136</v>
      </c>
      <c r="J24" s="130" t="s">
        <v>2120</v>
      </c>
    </row>
    <row r="25" spans="1:10" x14ac:dyDescent="0.2">
      <c r="A25" s="131" t="s">
        <v>5133</v>
      </c>
      <c r="B25" s="131" t="s">
        <v>5134</v>
      </c>
      <c r="C25" s="132" t="s">
        <v>152</v>
      </c>
      <c r="D25" s="133" t="s">
        <v>127</v>
      </c>
      <c r="E25" s="134">
        <f>+WAGA!F23</f>
        <v>0</v>
      </c>
      <c r="F25" s="139" t="s">
        <v>127</v>
      </c>
      <c r="G25" s="135" t="s">
        <v>5135</v>
      </c>
      <c r="H25" s="131" t="s">
        <v>540</v>
      </c>
      <c r="I25" s="136" t="s">
        <v>2339</v>
      </c>
      <c r="J25" s="131" t="s">
        <v>2121</v>
      </c>
    </row>
    <row r="26" spans="1:10" x14ac:dyDescent="0.2">
      <c r="A26" s="131" t="s">
        <v>5136</v>
      </c>
      <c r="B26" s="131" t="s">
        <v>5137</v>
      </c>
      <c r="C26" s="132" t="s">
        <v>152</v>
      </c>
      <c r="D26" s="133" t="s">
        <v>127</v>
      </c>
      <c r="E26" s="134">
        <f>+WAGA!F24</f>
        <v>0</v>
      </c>
      <c r="F26" s="139" t="s">
        <v>127</v>
      </c>
      <c r="G26" s="135" t="s">
        <v>5138</v>
      </c>
      <c r="H26" s="131" t="s">
        <v>540</v>
      </c>
      <c r="I26" s="136" t="s">
        <v>2339</v>
      </c>
      <c r="J26" s="131" t="s">
        <v>2121</v>
      </c>
    </row>
    <row r="27" spans="1:10" x14ac:dyDescent="0.2">
      <c r="A27" s="131" t="s">
        <v>5139</v>
      </c>
      <c r="B27" s="131" t="s">
        <v>5140</v>
      </c>
      <c r="C27" s="132" t="s">
        <v>152</v>
      </c>
      <c r="D27" s="133" t="s">
        <v>127</v>
      </c>
      <c r="E27" s="134">
        <f>+WAGA!F25</f>
        <v>0</v>
      </c>
      <c r="F27" s="139" t="s">
        <v>127</v>
      </c>
      <c r="G27" s="135" t="s">
        <v>5141</v>
      </c>
      <c r="H27" s="131" t="s">
        <v>540</v>
      </c>
      <c r="I27" s="136" t="s">
        <v>2339</v>
      </c>
      <c r="J27" s="131" t="s">
        <v>2121</v>
      </c>
    </row>
    <row r="28" spans="1:10" x14ac:dyDescent="0.2">
      <c r="A28" s="131" t="s">
        <v>5142</v>
      </c>
      <c r="B28" s="131" t="s">
        <v>5143</v>
      </c>
      <c r="C28" s="132" t="s">
        <v>152</v>
      </c>
      <c r="D28" s="133" t="s">
        <v>127</v>
      </c>
      <c r="E28" s="134">
        <f>+WAGA!F26</f>
        <v>0</v>
      </c>
      <c r="F28" s="139" t="s">
        <v>127</v>
      </c>
      <c r="G28" s="135" t="s">
        <v>5144</v>
      </c>
      <c r="H28" s="131" t="s">
        <v>540</v>
      </c>
      <c r="I28" s="136" t="s">
        <v>2339</v>
      </c>
      <c r="J28" s="131" t="s">
        <v>2121</v>
      </c>
    </row>
    <row r="29" spans="1:10" x14ac:dyDescent="0.2">
      <c r="A29" s="131" t="s">
        <v>5145</v>
      </c>
      <c r="B29" s="131" t="s">
        <v>5146</v>
      </c>
      <c r="C29" s="132" t="s">
        <v>152</v>
      </c>
      <c r="D29" s="133" t="s">
        <v>127</v>
      </c>
      <c r="E29" s="134">
        <f>+WAGA!F27</f>
        <v>0</v>
      </c>
      <c r="F29" s="139" t="s">
        <v>127</v>
      </c>
      <c r="G29" s="135" t="s">
        <v>5147</v>
      </c>
      <c r="H29" s="131" t="s">
        <v>540</v>
      </c>
      <c r="I29" s="136" t="s">
        <v>2339</v>
      </c>
      <c r="J29" s="131" t="s">
        <v>2121</v>
      </c>
    </row>
    <row r="30" spans="1:10" x14ac:dyDescent="0.2">
      <c r="A30" s="124" t="s">
        <v>132</v>
      </c>
      <c r="B30" s="125" t="s">
        <v>4112</v>
      </c>
      <c r="C30" s="126" t="s">
        <v>150</v>
      </c>
      <c r="D30" s="127" t="s">
        <v>137</v>
      </c>
      <c r="E30" s="128" t="s">
        <v>138</v>
      </c>
      <c r="F30" s="137" t="s">
        <v>139</v>
      </c>
      <c r="G30" s="130" t="s">
        <v>134</v>
      </c>
      <c r="H30" s="130" t="s">
        <v>135</v>
      </c>
      <c r="I30" s="130" t="s">
        <v>136</v>
      </c>
      <c r="J30" s="130" t="s">
        <v>2120</v>
      </c>
    </row>
    <row r="31" spans="1:10" x14ac:dyDescent="0.2">
      <c r="A31" s="131" t="s">
        <v>5148</v>
      </c>
      <c r="B31" s="131" t="s">
        <v>5149</v>
      </c>
      <c r="C31" s="132" t="s">
        <v>152</v>
      </c>
      <c r="D31" s="133" t="s">
        <v>127</v>
      </c>
      <c r="E31" s="134">
        <f>+WAGA!F43</f>
        <v>0</v>
      </c>
      <c r="F31" s="139" t="s">
        <v>127</v>
      </c>
      <c r="G31" s="135" t="s">
        <v>5141</v>
      </c>
      <c r="H31" s="131" t="s">
        <v>5150</v>
      </c>
      <c r="I31" s="136" t="s">
        <v>2339</v>
      </c>
      <c r="J31" s="131" t="s">
        <v>2121</v>
      </c>
    </row>
    <row r="32" spans="1:10" x14ac:dyDescent="0.2">
      <c r="A32" s="131" t="s">
        <v>5151</v>
      </c>
      <c r="B32" s="131" t="s">
        <v>5152</v>
      </c>
      <c r="C32" s="132" t="s">
        <v>152</v>
      </c>
      <c r="D32" s="133" t="s">
        <v>127</v>
      </c>
      <c r="E32" s="134">
        <f>+WAGA!F44</f>
        <v>0</v>
      </c>
      <c r="F32" s="139" t="s">
        <v>127</v>
      </c>
      <c r="G32" s="135" t="s">
        <v>5144</v>
      </c>
      <c r="H32" s="131" t="s">
        <v>5150</v>
      </c>
      <c r="I32" s="136" t="s">
        <v>2339</v>
      </c>
      <c r="J32" s="131" t="s">
        <v>2121</v>
      </c>
    </row>
    <row r="33" spans="1:10" x14ac:dyDescent="0.2">
      <c r="A33" s="124" t="s">
        <v>132</v>
      </c>
      <c r="B33" s="125" t="s">
        <v>4113</v>
      </c>
      <c r="C33" s="126" t="s">
        <v>150</v>
      </c>
      <c r="D33" s="127" t="s">
        <v>137</v>
      </c>
      <c r="E33" s="128" t="s">
        <v>138</v>
      </c>
      <c r="F33" s="137" t="s">
        <v>139</v>
      </c>
      <c r="G33" s="130" t="s">
        <v>134</v>
      </c>
      <c r="H33" s="130" t="s">
        <v>135</v>
      </c>
      <c r="I33" s="130" t="s">
        <v>136</v>
      </c>
      <c r="J33" s="130" t="s">
        <v>2120</v>
      </c>
    </row>
    <row r="34" spans="1:10" x14ac:dyDescent="0.2">
      <c r="A34" s="131" t="s">
        <v>5153</v>
      </c>
      <c r="B34" s="131" t="s">
        <v>5154</v>
      </c>
      <c r="C34" s="132" t="s">
        <v>152</v>
      </c>
      <c r="D34" s="133" t="s">
        <v>127</v>
      </c>
      <c r="E34" s="134">
        <f>+WAGA!F63</f>
        <v>0</v>
      </c>
      <c r="F34" s="139" t="s">
        <v>127</v>
      </c>
      <c r="G34" s="135" t="s">
        <v>5155</v>
      </c>
      <c r="H34" s="131" t="s">
        <v>540</v>
      </c>
      <c r="I34" s="136" t="s">
        <v>2339</v>
      </c>
      <c r="J34" s="131" t="s">
        <v>2121</v>
      </c>
    </row>
    <row r="35" spans="1:10" x14ac:dyDescent="0.2">
      <c r="A35" s="131" t="s">
        <v>5156</v>
      </c>
      <c r="B35" s="131" t="s">
        <v>5157</v>
      </c>
      <c r="C35" s="132" t="s">
        <v>152</v>
      </c>
      <c r="D35" s="133" t="s">
        <v>127</v>
      </c>
      <c r="E35" s="134">
        <f>+WAGA!F64</f>
        <v>0</v>
      </c>
      <c r="F35" s="139" t="s">
        <v>127</v>
      </c>
      <c r="G35" s="135" t="s">
        <v>5158</v>
      </c>
      <c r="H35" s="131" t="s">
        <v>540</v>
      </c>
      <c r="I35" s="136" t="s">
        <v>2339</v>
      </c>
      <c r="J35" s="131" t="s">
        <v>2121</v>
      </c>
    </row>
    <row r="36" spans="1:10" x14ac:dyDescent="0.2">
      <c r="A36" s="131" t="s">
        <v>5159</v>
      </c>
      <c r="B36" s="131" t="s">
        <v>5160</v>
      </c>
      <c r="C36" s="132" t="s">
        <v>152</v>
      </c>
      <c r="D36" s="133" t="s">
        <v>127</v>
      </c>
      <c r="E36" s="134">
        <f>+WAGA!F65</f>
        <v>0</v>
      </c>
      <c r="F36" s="139" t="s">
        <v>127</v>
      </c>
      <c r="G36" s="135" t="s">
        <v>5161</v>
      </c>
      <c r="H36" s="131" t="s">
        <v>540</v>
      </c>
      <c r="I36" s="136" t="s">
        <v>2339</v>
      </c>
      <c r="J36" s="131" t="s">
        <v>2121</v>
      </c>
    </row>
    <row r="37" spans="1:10" x14ac:dyDescent="0.2">
      <c r="A37" s="124" t="s">
        <v>132</v>
      </c>
      <c r="B37" s="125" t="s">
        <v>4114</v>
      </c>
      <c r="C37" s="126" t="s">
        <v>150</v>
      </c>
      <c r="D37" s="127" t="s">
        <v>137</v>
      </c>
      <c r="E37" s="128" t="s">
        <v>138</v>
      </c>
      <c r="F37" s="137" t="s">
        <v>139</v>
      </c>
      <c r="G37" s="130" t="s">
        <v>134</v>
      </c>
      <c r="H37" s="130" t="s">
        <v>135</v>
      </c>
      <c r="I37" s="130" t="s">
        <v>136</v>
      </c>
      <c r="J37" s="130" t="s">
        <v>2120</v>
      </c>
    </row>
    <row r="38" spans="1:10" x14ac:dyDescent="0.2">
      <c r="A38" s="131" t="s">
        <v>5162</v>
      </c>
      <c r="B38" s="131" t="s">
        <v>5163</v>
      </c>
      <c r="C38" s="132" t="s">
        <v>152</v>
      </c>
      <c r="D38" s="133" t="s">
        <v>127</v>
      </c>
      <c r="E38" s="134">
        <f>+WAGA!F82</f>
        <v>0</v>
      </c>
      <c r="F38" s="139" t="s">
        <v>127</v>
      </c>
      <c r="G38" s="135" t="s">
        <v>5164</v>
      </c>
      <c r="H38" s="131" t="s">
        <v>5150</v>
      </c>
      <c r="I38" s="136" t="s">
        <v>2339</v>
      </c>
      <c r="J38" s="131" t="s">
        <v>2121</v>
      </c>
    </row>
    <row r="39" spans="1:10" x14ac:dyDescent="0.2">
      <c r="A39" s="131" t="s">
        <v>5165</v>
      </c>
      <c r="B39" s="131" t="s">
        <v>5166</v>
      </c>
      <c r="C39" s="132" t="s">
        <v>152</v>
      </c>
      <c r="D39" s="133" t="s">
        <v>127</v>
      </c>
      <c r="E39" s="134">
        <f>+WAGA!F83</f>
        <v>0</v>
      </c>
      <c r="F39" s="139" t="s">
        <v>127</v>
      </c>
      <c r="G39" s="135" t="s">
        <v>5167</v>
      </c>
      <c r="H39" s="131" t="s">
        <v>5150</v>
      </c>
      <c r="I39" s="136" t="s">
        <v>2339</v>
      </c>
      <c r="J39" s="131" t="s">
        <v>2121</v>
      </c>
    </row>
    <row r="40" spans="1:10" x14ac:dyDescent="0.2">
      <c r="A40" s="131" t="s">
        <v>5168</v>
      </c>
      <c r="B40" s="131" t="s">
        <v>5169</v>
      </c>
      <c r="C40" s="132" t="s">
        <v>152</v>
      </c>
      <c r="D40" s="133" t="s">
        <v>127</v>
      </c>
      <c r="E40" s="134">
        <f>+WAGA!F84</f>
        <v>0</v>
      </c>
      <c r="F40" s="139" t="s">
        <v>127</v>
      </c>
      <c r="G40" s="135" t="s">
        <v>5170</v>
      </c>
      <c r="H40" s="131" t="s">
        <v>5150</v>
      </c>
      <c r="I40" s="136" t="s">
        <v>2339</v>
      </c>
      <c r="J40" s="131" t="s">
        <v>2121</v>
      </c>
    </row>
    <row r="41" spans="1:10" x14ac:dyDescent="0.2">
      <c r="A41" s="124" t="s">
        <v>132</v>
      </c>
      <c r="B41" s="125" t="s">
        <v>4241</v>
      </c>
      <c r="C41" s="126" t="s">
        <v>150</v>
      </c>
      <c r="D41" s="127" t="s">
        <v>137</v>
      </c>
      <c r="E41" s="128" t="s">
        <v>138</v>
      </c>
      <c r="F41" s="137" t="s">
        <v>139</v>
      </c>
      <c r="G41" s="138" t="s">
        <v>134</v>
      </c>
      <c r="H41" s="138" t="s">
        <v>135</v>
      </c>
      <c r="I41" s="138" t="s">
        <v>136</v>
      </c>
      <c r="J41" s="138" t="s">
        <v>2120</v>
      </c>
    </row>
    <row r="42" spans="1:10" x14ac:dyDescent="0.2">
      <c r="A42" s="131" t="s">
        <v>5171</v>
      </c>
      <c r="B42" s="131" t="s">
        <v>5172</v>
      </c>
      <c r="C42" s="132" t="s">
        <v>152</v>
      </c>
      <c r="D42" s="133" t="s">
        <v>127</v>
      </c>
      <c r="E42" s="134">
        <f>+WAGA!F211</f>
        <v>0</v>
      </c>
      <c r="F42" s="139" t="s">
        <v>127</v>
      </c>
      <c r="G42" s="135" t="s">
        <v>5135</v>
      </c>
      <c r="H42" s="131" t="s">
        <v>1237</v>
      </c>
      <c r="I42" s="136" t="s">
        <v>2339</v>
      </c>
      <c r="J42" s="131" t="s">
        <v>2121</v>
      </c>
    </row>
    <row r="43" spans="1:10" x14ac:dyDescent="0.2">
      <c r="A43" s="131" t="s">
        <v>5173</v>
      </c>
      <c r="B43" s="131" t="s">
        <v>5174</v>
      </c>
      <c r="C43" s="132" t="s">
        <v>152</v>
      </c>
      <c r="D43" s="133" t="s">
        <v>127</v>
      </c>
      <c r="E43" s="134">
        <f>+WAGA!F212</f>
        <v>0</v>
      </c>
      <c r="F43" s="139" t="s">
        <v>127</v>
      </c>
      <c r="G43" s="135" t="s">
        <v>5138</v>
      </c>
      <c r="H43" s="131" t="s">
        <v>1237</v>
      </c>
      <c r="I43" s="136" t="s">
        <v>2339</v>
      </c>
      <c r="J43" s="131" t="s">
        <v>2121</v>
      </c>
    </row>
    <row r="44" spans="1:10" x14ac:dyDescent="0.2">
      <c r="A44" s="131" t="s">
        <v>5175</v>
      </c>
      <c r="B44" s="131" t="s">
        <v>5176</v>
      </c>
      <c r="C44" s="132" t="s">
        <v>152</v>
      </c>
      <c r="D44" s="133" t="s">
        <v>127</v>
      </c>
      <c r="E44" s="134">
        <f>+WAGA!F213</f>
        <v>0</v>
      </c>
      <c r="F44" s="139" t="s">
        <v>127</v>
      </c>
      <c r="G44" s="135" t="s">
        <v>5141</v>
      </c>
      <c r="H44" s="131" t="s">
        <v>1237</v>
      </c>
      <c r="I44" s="136" t="s">
        <v>2339</v>
      </c>
      <c r="J44" s="131" t="s">
        <v>2121</v>
      </c>
    </row>
    <row r="45" spans="1:10" x14ac:dyDescent="0.2">
      <c r="A45" s="131" t="s">
        <v>5177</v>
      </c>
      <c r="B45" s="131" t="s">
        <v>5178</v>
      </c>
      <c r="C45" s="132" t="s">
        <v>152</v>
      </c>
      <c r="D45" s="133" t="s">
        <v>127</v>
      </c>
      <c r="E45" s="134">
        <f>+WAGA!F214</f>
        <v>0</v>
      </c>
      <c r="F45" s="139" t="s">
        <v>127</v>
      </c>
      <c r="G45" s="135" t="s">
        <v>5144</v>
      </c>
      <c r="H45" s="131" t="s">
        <v>1237</v>
      </c>
      <c r="I45" s="136" t="s">
        <v>2339</v>
      </c>
      <c r="J45" s="131" t="s">
        <v>2121</v>
      </c>
    </row>
    <row r="46" spans="1:10" x14ac:dyDescent="0.2">
      <c r="A46" s="131" t="s">
        <v>5179</v>
      </c>
      <c r="B46" s="131" t="s">
        <v>5180</v>
      </c>
      <c r="C46" s="132" t="s">
        <v>152</v>
      </c>
      <c r="D46" s="133" t="s">
        <v>127</v>
      </c>
      <c r="E46" s="134">
        <f>+WAGA!F215</f>
        <v>0</v>
      </c>
      <c r="F46" s="139" t="s">
        <v>127</v>
      </c>
      <c r="G46" s="135" t="s">
        <v>5147</v>
      </c>
      <c r="H46" s="131" t="s">
        <v>1237</v>
      </c>
      <c r="I46" s="136" t="s">
        <v>2339</v>
      </c>
      <c r="J46" s="131" t="s">
        <v>2121</v>
      </c>
    </row>
    <row r="47" spans="1:10" x14ac:dyDescent="0.2">
      <c r="A47" s="124" t="s">
        <v>132</v>
      </c>
      <c r="B47" s="125" t="s">
        <v>4243</v>
      </c>
      <c r="C47" s="126" t="s">
        <v>150</v>
      </c>
      <c r="D47" s="127" t="s">
        <v>137</v>
      </c>
      <c r="E47" s="128" t="s">
        <v>138</v>
      </c>
      <c r="F47" s="137" t="s">
        <v>139</v>
      </c>
      <c r="G47" s="138" t="s">
        <v>134</v>
      </c>
      <c r="H47" s="138" t="s">
        <v>135</v>
      </c>
      <c r="I47" s="138" t="s">
        <v>136</v>
      </c>
      <c r="J47" s="138" t="s">
        <v>2120</v>
      </c>
    </row>
    <row r="48" spans="1:10" x14ac:dyDescent="0.2">
      <c r="A48" s="131" t="s">
        <v>5181</v>
      </c>
      <c r="B48" s="131" t="s">
        <v>5182</v>
      </c>
      <c r="C48" s="132" t="s">
        <v>152</v>
      </c>
      <c r="D48" s="133" t="s">
        <v>127</v>
      </c>
      <c r="E48" s="134">
        <f>+WAGA!F235</f>
        <v>0</v>
      </c>
      <c r="F48" s="139" t="s">
        <v>127</v>
      </c>
      <c r="G48" s="135" t="s">
        <v>5135</v>
      </c>
      <c r="H48" s="131" t="s">
        <v>1300</v>
      </c>
      <c r="I48" s="136" t="s">
        <v>2339</v>
      </c>
      <c r="J48" s="131" t="s">
        <v>2121</v>
      </c>
    </row>
    <row r="49" spans="1:10" x14ac:dyDescent="0.2">
      <c r="A49" s="131" t="s">
        <v>5183</v>
      </c>
      <c r="B49" s="131" t="s">
        <v>5184</v>
      </c>
      <c r="C49" s="132" t="s">
        <v>152</v>
      </c>
      <c r="D49" s="133" t="s">
        <v>127</v>
      </c>
      <c r="E49" s="134">
        <f>+WAGA!F236</f>
        <v>0</v>
      </c>
      <c r="F49" s="139" t="s">
        <v>127</v>
      </c>
      <c r="G49" s="135" t="s">
        <v>5138</v>
      </c>
      <c r="H49" s="131" t="s">
        <v>1300</v>
      </c>
      <c r="I49" s="136" t="s">
        <v>2339</v>
      </c>
      <c r="J49" s="131" t="s">
        <v>2121</v>
      </c>
    </row>
    <row r="50" spans="1:10" x14ac:dyDescent="0.2">
      <c r="A50" s="131" t="s">
        <v>5185</v>
      </c>
      <c r="B50" s="131" t="s">
        <v>5186</v>
      </c>
      <c r="C50" s="132" t="s">
        <v>152</v>
      </c>
      <c r="D50" s="133" t="s">
        <v>127</v>
      </c>
      <c r="E50" s="134">
        <f>+WAGA!F237</f>
        <v>0</v>
      </c>
      <c r="F50" s="139" t="s">
        <v>127</v>
      </c>
      <c r="G50" s="135" t="s">
        <v>5141</v>
      </c>
      <c r="H50" s="131" t="s">
        <v>1300</v>
      </c>
      <c r="I50" s="136" t="s">
        <v>2339</v>
      </c>
      <c r="J50" s="131" t="s">
        <v>2121</v>
      </c>
    </row>
    <row r="51" spans="1:10" x14ac:dyDescent="0.2">
      <c r="A51" s="131" t="s">
        <v>5187</v>
      </c>
      <c r="B51" s="131" t="s">
        <v>5188</v>
      </c>
      <c r="C51" s="132" t="s">
        <v>152</v>
      </c>
      <c r="D51" s="133" t="s">
        <v>127</v>
      </c>
      <c r="E51" s="134">
        <f>+WAGA!F238</f>
        <v>0</v>
      </c>
      <c r="F51" s="139" t="s">
        <v>127</v>
      </c>
      <c r="G51" s="135" t="s">
        <v>5144</v>
      </c>
      <c r="H51" s="131" t="s">
        <v>1300</v>
      </c>
      <c r="I51" s="136" t="s">
        <v>2339</v>
      </c>
      <c r="J51" s="131" t="s">
        <v>2121</v>
      </c>
    </row>
    <row r="52" spans="1:10" x14ac:dyDescent="0.2">
      <c r="A52" s="131" t="s">
        <v>5189</v>
      </c>
      <c r="B52" s="131" t="s">
        <v>5190</v>
      </c>
      <c r="C52" s="132" t="s">
        <v>152</v>
      </c>
      <c r="D52" s="133" t="s">
        <v>127</v>
      </c>
      <c r="E52" s="134">
        <f>+WAGA!F239</f>
        <v>0</v>
      </c>
      <c r="F52" s="139" t="s">
        <v>127</v>
      </c>
      <c r="G52" s="135" t="s">
        <v>5147</v>
      </c>
      <c r="H52" s="131" t="s">
        <v>1300</v>
      </c>
      <c r="I52" s="136" t="s">
        <v>2339</v>
      </c>
      <c r="J52" s="131" t="s">
        <v>2121</v>
      </c>
    </row>
    <row r="1802" spans="2:10" x14ac:dyDescent="0.2">
      <c r="E1802" s="118">
        <v>292</v>
      </c>
    </row>
    <row r="1803" spans="2:10" x14ac:dyDescent="0.2">
      <c r="B1803" s="191" t="s">
        <v>5365</v>
      </c>
      <c r="C1803" s="118" t="s">
        <v>5366</v>
      </c>
      <c r="D1803" s="118" t="s">
        <v>151</v>
      </c>
      <c r="J1803" s="118" t="s">
        <v>2122</v>
      </c>
    </row>
  </sheetData>
  <pageMargins left="0.7" right="0.7" top="0.78740157499999996" bottom="0.78740157499999996" header="0.3" footer="0.3"/>
  <pageSetup paperSize="9" scale="65" orientation="portrait" verticalDpi="0" r:id="rId1"/>
  <rowBreaks count="1" manualBreakCount="1">
    <brk id="1802" max="16383" man="1"/>
  </rowBreaks>
  <colBreaks count="1" manualBreakCount="1">
    <brk id="6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/>
    <pageSetUpPr fitToPage="1"/>
  </sheetPr>
  <dimension ref="A1:K1643"/>
  <sheetViews>
    <sheetView view="pageBreakPreview" zoomScale="70" zoomScaleNormal="100" zoomScaleSheetLayoutView="70" workbookViewId="0">
      <pane xSplit="4" ySplit="1" topLeftCell="E74" activePane="bottomRight" state="frozen"/>
      <selection activeCell="B882" sqref="B882"/>
      <selection pane="topRight" activeCell="B882" sqref="B882"/>
      <selection pane="bottomLeft" activeCell="B882" sqref="B882"/>
      <selection pane="bottomRight" activeCell="B104" sqref="B104"/>
    </sheetView>
  </sheetViews>
  <sheetFormatPr defaultColWidth="9.140625" defaultRowHeight="12.75" x14ac:dyDescent="0.2"/>
  <cols>
    <col min="1" max="1" width="7.140625" style="5" hidden="1" customWidth="1"/>
    <col min="2" max="2" width="15.28515625" style="5" bestFit="1" customWidth="1"/>
    <col min="3" max="3" width="103.5703125" style="5" bestFit="1" customWidth="1"/>
    <col min="4" max="4" width="6.7109375" style="64" bestFit="1" customWidth="1"/>
    <col min="5" max="5" width="16.85546875" style="168" bestFit="1" customWidth="1"/>
    <col min="6" max="6" width="8.85546875" style="64" bestFit="1" customWidth="1"/>
    <col min="7" max="7" width="19.42578125" style="142" bestFit="1" customWidth="1"/>
    <col min="8" max="8" width="13.140625" style="5" customWidth="1"/>
    <col min="9" max="9" width="17.85546875" style="5" bestFit="1" customWidth="1"/>
    <col min="10" max="10" width="14" style="5" bestFit="1" customWidth="1"/>
    <col min="11" max="11" width="5.85546875" style="5" bestFit="1" customWidth="1"/>
    <col min="12" max="16384" width="9.140625" style="5"/>
  </cols>
  <sheetData>
    <row r="1" spans="1:11" s="81" customFormat="1" ht="21.75" customHeight="1" x14ac:dyDescent="0.2">
      <c r="A1" s="81" t="s">
        <v>141</v>
      </c>
      <c r="B1" s="82" t="s">
        <v>132</v>
      </c>
      <c r="C1" s="82" t="s">
        <v>133</v>
      </c>
      <c r="D1" s="64" t="s">
        <v>150</v>
      </c>
      <c r="E1" s="141" t="s">
        <v>137</v>
      </c>
      <c r="F1" s="121" t="s">
        <v>138</v>
      </c>
      <c r="G1" s="142" t="s">
        <v>139</v>
      </c>
      <c r="H1" s="82" t="s">
        <v>134</v>
      </c>
      <c r="I1" s="82" t="s">
        <v>135</v>
      </c>
      <c r="J1" s="82" t="s">
        <v>136</v>
      </c>
      <c r="K1" s="82" t="s">
        <v>2120</v>
      </c>
    </row>
    <row r="2" spans="1:11" s="2" customFormat="1" ht="12.75" customHeight="1" x14ac:dyDescent="0.2">
      <c r="A2" s="2">
        <v>1</v>
      </c>
      <c r="B2" s="99" t="s">
        <v>132</v>
      </c>
      <c r="C2" s="100" t="s">
        <v>3201</v>
      </c>
      <c r="D2" s="143" t="s">
        <v>150</v>
      </c>
      <c r="E2" s="144" t="s">
        <v>137</v>
      </c>
      <c r="F2" s="122" t="s">
        <v>138</v>
      </c>
      <c r="G2" s="145" t="s">
        <v>139</v>
      </c>
      <c r="H2" s="4" t="s">
        <v>134</v>
      </c>
      <c r="I2" s="4" t="s">
        <v>135</v>
      </c>
      <c r="J2" s="4" t="s">
        <v>136</v>
      </c>
      <c r="K2" s="4" t="s">
        <v>2120</v>
      </c>
    </row>
    <row r="3" spans="1:11" ht="12.75" customHeight="1" x14ac:dyDescent="0.2">
      <c r="A3" s="5">
        <v>2</v>
      </c>
      <c r="B3" s="36" t="s">
        <v>2362</v>
      </c>
      <c r="C3" s="36" t="s">
        <v>2363</v>
      </c>
      <c r="D3" s="146" t="s">
        <v>151</v>
      </c>
      <c r="E3" s="147">
        <v>128</v>
      </c>
      <c r="F3" s="163">
        <f>IF(LOOKUP($J3,RABAT!$A$6:$A$9,RABAT!$A$6:$A$9)=$J3,LOOKUP($J3,RABAT!$A$6:$A$9,RABAT!C$6:C$9),"---")</f>
        <v>0</v>
      </c>
      <c r="G3" s="148">
        <f t="shared" ref="G3:G8" si="0">CEILING(E3-(E3*F3),0.1)</f>
        <v>128</v>
      </c>
      <c r="H3" s="89" t="s">
        <v>2126</v>
      </c>
      <c r="I3" s="36" t="s">
        <v>3646</v>
      </c>
      <c r="J3" s="37" t="s">
        <v>2122</v>
      </c>
      <c r="K3" s="36" t="s">
        <v>2121</v>
      </c>
    </row>
    <row r="4" spans="1:11" ht="12.75" customHeight="1" x14ac:dyDescent="0.2">
      <c r="A4" s="2">
        <v>3</v>
      </c>
      <c r="B4" s="36" t="s">
        <v>2364</v>
      </c>
      <c r="C4" s="36" t="s">
        <v>2365</v>
      </c>
      <c r="D4" s="146" t="s">
        <v>151</v>
      </c>
      <c r="E4" s="147">
        <v>125</v>
      </c>
      <c r="F4" s="163">
        <f>IF(LOOKUP($J4,RABAT!$A$6:$A$9,RABAT!$A$6:$A$9)=$J4,LOOKUP($J4,RABAT!$A$6:$A$9,RABAT!C$6:C$9),"---")</f>
        <v>0</v>
      </c>
      <c r="G4" s="148">
        <f t="shared" si="0"/>
        <v>125</v>
      </c>
      <c r="H4" s="89" t="s">
        <v>2130</v>
      </c>
      <c r="I4" s="36" t="s">
        <v>3646</v>
      </c>
      <c r="J4" s="37" t="s">
        <v>2122</v>
      </c>
      <c r="K4" s="36" t="s">
        <v>2121</v>
      </c>
    </row>
    <row r="5" spans="1:11" ht="12.75" customHeight="1" x14ac:dyDescent="0.2">
      <c r="A5" s="5">
        <v>4</v>
      </c>
      <c r="B5" s="36" t="s">
        <v>2366</v>
      </c>
      <c r="C5" s="36" t="s">
        <v>2367</v>
      </c>
      <c r="D5" s="146" t="s">
        <v>151</v>
      </c>
      <c r="E5" s="147">
        <v>117</v>
      </c>
      <c r="F5" s="163">
        <f>IF(LOOKUP($J5,RABAT!$A$6:$A$9,RABAT!$A$6:$A$9)=$J5,LOOKUP($J5,RABAT!$A$6:$A$9,RABAT!C$6:C$9),"---")</f>
        <v>0</v>
      </c>
      <c r="G5" s="148">
        <f t="shared" si="0"/>
        <v>117</v>
      </c>
      <c r="H5" s="89" t="s">
        <v>2133</v>
      </c>
      <c r="I5" s="36" t="s">
        <v>3646</v>
      </c>
      <c r="J5" s="37" t="s">
        <v>2122</v>
      </c>
      <c r="K5" s="36" t="s">
        <v>2121</v>
      </c>
    </row>
    <row r="6" spans="1:11" ht="12.75" customHeight="1" x14ac:dyDescent="0.2">
      <c r="A6" s="2">
        <v>5</v>
      </c>
      <c r="B6" s="36" t="s">
        <v>2368</v>
      </c>
      <c r="C6" s="36" t="s">
        <v>2369</v>
      </c>
      <c r="D6" s="146" t="s">
        <v>151</v>
      </c>
      <c r="E6" s="147">
        <v>129</v>
      </c>
      <c r="F6" s="163">
        <f>IF(LOOKUP($J6,RABAT!$A$6:$A$9,RABAT!$A$6:$A$9)=$J6,LOOKUP($J6,RABAT!$A$6:$A$9,RABAT!C$6:C$9),"---")</f>
        <v>0</v>
      </c>
      <c r="G6" s="148">
        <f t="shared" si="0"/>
        <v>129</v>
      </c>
      <c r="H6" s="89" t="s">
        <v>2136</v>
      </c>
      <c r="I6" s="36" t="s">
        <v>3646</v>
      </c>
      <c r="J6" s="37" t="s">
        <v>2122</v>
      </c>
      <c r="K6" s="36" t="s">
        <v>2121</v>
      </c>
    </row>
    <row r="7" spans="1:11" ht="12.75" customHeight="1" x14ac:dyDescent="0.2">
      <c r="A7" s="5">
        <v>6</v>
      </c>
      <c r="B7" s="36" t="s">
        <v>2370</v>
      </c>
      <c r="C7" s="36" t="s">
        <v>2371</v>
      </c>
      <c r="D7" s="146" t="s">
        <v>151</v>
      </c>
      <c r="E7" s="147">
        <v>194</v>
      </c>
      <c r="F7" s="163">
        <f>IF(LOOKUP($J7,RABAT!$A$6:$A$9,RABAT!$A$6:$A$9)=$J7,LOOKUP($J7,RABAT!$A$6:$A$9,RABAT!C$6:C$9),"---")</f>
        <v>0</v>
      </c>
      <c r="G7" s="148">
        <f t="shared" si="0"/>
        <v>194</v>
      </c>
      <c r="H7" s="89" t="s">
        <v>2139</v>
      </c>
      <c r="I7" s="36" t="s">
        <v>3646</v>
      </c>
      <c r="J7" s="37" t="s">
        <v>2122</v>
      </c>
      <c r="K7" s="36" t="s">
        <v>2121</v>
      </c>
    </row>
    <row r="8" spans="1:11" ht="12.75" customHeight="1" x14ac:dyDescent="0.2">
      <c r="A8" s="2">
        <v>7</v>
      </c>
      <c r="B8" s="36" t="s">
        <v>2372</v>
      </c>
      <c r="C8" s="36" t="s">
        <v>2373</v>
      </c>
      <c r="D8" s="146" t="s">
        <v>151</v>
      </c>
      <c r="E8" s="147">
        <v>201</v>
      </c>
      <c r="F8" s="163">
        <f>IF(LOOKUP($J8,RABAT!$A$6:$A$9,RABAT!$A$6:$A$9)=$J8,LOOKUP($J8,RABAT!$A$6:$A$9,RABAT!C$6:C$9),"---")</f>
        <v>0</v>
      </c>
      <c r="G8" s="148">
        <f t="shared" si="0"/>
        <v>201</v>
      </c>
      <c r="H8" s="90" t="s">
        <v>2142</v>
      </c>
      <c r="I8" s="62" t="s">
        <v>3646</v>
      </c>
      <c r="J8" s="63" t="s">
        <v>2122</v>
      </c>
      <c r="K8" s="62" t="s">
        <v>2121</v>
      </c>
    </row>
    <row r="9" spans="1:11" s="2" customFormat="1" ht="12.75" customHeight="1" x14ac:dyDescent="0.2">
      <c r="A9" s="5">
        <v>8</v>
      </c>
      <c r="B9" s="99" t="s">
        <v>132</v>
      </c>
      <c r="C9" s="100" t="s">
        <v>3200</v>
      </c>
      <c r="D9" s="143" t="s">
        <v>150</v>
      </c>
      <c r="E9" s="144" t="s">
        <v>137</v>
      </c>
      <c r="F9" s="122" t="s">
        <v>138</v>
      </c>
      <c r="G9" s="145" t="s">
        <v>139</v>
      </c>
      <c r="H9" s="84" t="s">
        <v>134</v>
      </c>
      <c r="I9" s="84" t="s">
        <v>135</v>
      </c>
      <c r="J9" s="84" t="s">
        <v>136</v>
      </c>
      <c r="K9" s="84" t="s">
        <v>2120</v>
      </c>
    </row>
    <row r="10" spans="1:11" ht="12.75" customHeight="1" x14ac:dyDescent="0.2">
      <c r="A10" s="2">
        <v>9</v>
      </c>
      <c r="B10" s="36" t="s">
        <v>2374</v>
      </c>
      <c r="C10" s="36" t="s">
        <v>2375</v>
      </c>
      <c r="D10" s="146" t="s">
        <v>151</v>
      </c>
      <c r="E10" s="147">
        <v>385</v>
      </c>
      <c r="F10" s="163">
        <f>IF(LOOKUP($J10,RABAT!$A$6:$A$9,RABAT!$A$6:$A$9)=$J10,LOOKUP($J10,RABAT!$A$6:$A$9,RABAT!C$6:C$9),"---")</f>
        <v>0</v>
      </c>
      <c r="G10" s="148">
        <f t="shared" ref="G10:G21" si="1">CEILING(E10-(E10*F10),0.1)</f>
        <v>385</v>
      </c>
      <c r="H10" s="89" t="s">
        <v>2145</v>
      </c>
      <c r="I10" s="36" t="s">
        <v>3646</v>
      </c>
      <c r="J10" s="37" t="s">
        <v>2122</v>
      </c>
      <c r="K10" s="36" t="s">
        <v>2121</v>
      </c>
    </row>
    <row r="11" spans="1:11" ht="12.75" customHeight="1" x14ac:dyDescent="0.2">
      <c r="A11" s="5">
        <v>10</v>
      </c>
      <c r="B11" s="36" t="s">
        <v>2376</v>
      </c>
      <c r="C11" s="36" t="s">
        <v>2377</v>
      </c>
      <c r="D11" s="146" t="s">
        <v>151</v>
      </c>
      <c r="E11" s="147">
        <v>369</v>
      </c>
      <c r="F11" s="163">
        <f>IF(LOOKUP($J11,RABAT!$A$6:$A$9,RABAT!$A$6:$A$9)=$J11,LOOKUP($J11,RABAT!$A$6:$A$9,RABAT!C$6:C$9),"---")</f>
        <v>0</v>
      </c>
      <c r="G11" s="148">
        <f t="shared" si="1"/>
        <v>369</v>
      </c>
      <c r="H11" s="89" t="s">
        <v>2148</v>
      </c>
      <c r="I11" s="36" t="s">
        <v>3646</v>
      </c>
      <c r="J11" s="37" t="s">
        <v>2122</v>
      </c>
      <c r="K11" s="36" t="s">
        <v>2121</v>
      </c>
    </row>
    <row r="12" spans="1:11" ht="12.75" customHeight="1" x14ac:dyDescent="0.2">
      <c r="A12" s="2">
        <v>11</v>
      </c>
      <c r="B12" s="36" t="s">
        <v>2378</v>
      </c>
      <c r="C12" s="36" t="s">
        <v>2379</v>
      </c>
      <c r="D12" s="146" t="s">
        <v>151</v>
      </c>
      <c r="E12" s="147">
        <v>458</v>
      </c>
      <c r="F12" s="163">
        <f>IF(LOOKUP($J12,RABAT!$A$6:$A$9,RABAT!$A$6:$A$9)=$J12,LOOKUP($J12,RABAT!$A$6:$A$9,RABAT!C$6:C$9),"---")</f>
        <v>0</v>
      </c>
      <c r="G12" s="148">
        <f t="shared" si="1"/>
        <v>458</v>
      </c>
      <c r="H12" s="89" t="s">
        <v>2151</v>
      </c>
      <c r="I12" s="36" t="s">
        <v>3646</v>
      </c>
      <c r="J12" s="37" t="s">
        <v>2122</v>
      </c>
      <c r="K12" s="36" t="s">
        <v>2121</v>
      </c>
    </row>
    <row r="13" spans="1:11" ht="12.75" customHeight="1" x14ac:dyDescent="0.2">
      <c r="A13" s="5">
        <v>12</v>
      </c>
      <c r="B13" s="36" t="s">
        <v>2380</v>
      </c>
      <c r="C13" s="36" t="s">
        <v>2381</v>
      </c>
      <c r="D13" s="146" t="s">
        <v>151</v>
      </c>
      <c r="E13" s="147">
        <v>561</v>
      </c>
      <c r="F13" s="163">
        <f>IF(LOOKUP($J13,RABAT!$A$6:$A$9,RABAT!$A$6:$A$9)=$J13,LOOKUP($J13,RABAT!$A$6:$A$9,RABAT!C$6:C$9),"---")</f>
        <v>0</v>
      </c>
      <c r="G13" s="148">
        <f t="shared" si="1"/>
        <v>561</v>
      </c>
      <c r="H13" s="89" t="s">
        <v>3649</v>
      </c>
      <c r="I13" s="36" t="s">
        <v>3646</v>
      </c>
      <c r="J13" s="37" t="s">
        <v>2122</v>
      </c>
      <c r="K13" s="36" t="s">
        <v>2121</v>
      </c>
    </row>
    <row r="14" spans="1:11" ht="12.75" customHeight="1" x14ac:dyDescent="0.2">
      <c r="A14" s="2">
        <v>13</v>
      </c>
      <c r="B14" s="36" t="s">
        <v>2382</v>
      </c>
      <c r="C14" s="36" t="s">
        <v>2383</v>
      </c>
      <c r="D14" s="146" t="s">
        <v>151</v>
      </c>
      <c r="E14" s="147">
        <v>835</v>
      </c>
      <c r="F14" s="163">
        <f>IF(LOOKUP($J14,RABAT!$A$6:$A$9,RABAT!$A$6:$A$9)=$J14,LOOKUP($J14,RABAT!$A$6:$A$9,RABAT!C$6:C$9),"---")</f>
        <v>0</v>
      </c>
      <c r="G14" s="148">
        <f t="shared" si="1"/>
        <v>835</v>
      </c>
      <c r="H14" s="89" t="s">
        <v>4967</v>
      </c>
      <c r="I14" s="36" t="s">
        <v>3646</v>
      </c>
      <c r="J14" s="37" t="s">
        <v>2122</v>
      </c>
      <c r="K14" s="36" t="s">
        <v>2121</v>
      </c>
    </row>
    <row r="15" spans="1:11" ht="12.75" customHeight="1" x14ac:dyDescent="0.2">
      <c r="A15" s="5">
        <v>14</v>
      </c>
      <c r="B15" s="36" t="s">
        <v>2384</v>
      </c>
      <c r="C15" s="36" t="s">
        <v>1646</v>
      </c>
      <c r="D15" s="146" t="s">
        <v>151</v>
      </c>
      <c r="E15" s="147">
        <v>843</v>
      </c>
      <c r="F15" s="163">
        <f>IF(LOOKUP($J15,RABAT!$A$6:$A$9,RABAT!$A$6:$A$9)=$J15,LOOKUP($J15,RABAT!$A$6:$A$9,RABAT!C$6:C$9),"---")</f>
        <v>0</v>
      </c>
      <c r="G15" s="148">
        <f t="shared" si="1"/>
        <v>843</v>
      </c>
      <c r="H15" s="89" t="s">
        <v>3652</v>
      </c>
      <c r="I15" s="36" t="s">
        <v>3646</v>
      </c>
      <c r="J15" s="37" t="s">
        <v>2122</v>
      </c>
      <c r="K15" s="36" t="s">
        <v>2121</v>
      </c>
    </row>
    <row r="16" spans="1:11" ht="12.75" customHeight="1" x14ac:dyDescent="0.2">
      <c r="A16" s="2">
        <v>15</v>
      </c>
      <c r="B16" s="36" t="s">
        <v>2385</v>
      </c>
      <c r="C16" s="36" t="s">
        <v>2386</v>
      </c>
      <c r="D16" s="146" t="s">
        <v>151</v>
      </c>
      <c r="E16" s="147">
        <v>1779</v>
      </c>
      <c r="F16" s="163">
        <f>IF(LOOKUP($J16,RABAT!$A$6:$A$9,RABAT!$A$6:$A$9)=$J16,LOOKUP($J16,RABAT!$A$6:$A$9,RABAT!C$6:C$9),"---")</f>
        <v>0</v>
      </c>
      <c r="G16" s="148">
        <f t="shared" si="1"/>
        <v>1779</v>
      </c>
      <c r="H16" s="89" t="s">
        <v>3655</v>
      </c>
      <c r="I16" s="36" t="s">
        <v>3646</v>
      </c>
      <c r="J16" s="37" t="s">
        <v>2122</v>
      </c>
      <c r="K16" s="36" t="s">
        <v>2121</v>
      </c>
    </row>
    <row r="17" spans="1:11" ht="12.75" customHeight="1" x14ac:dyDescent="0.2">
      <c r="A17" s="5">
        <v>16</v>
      </c>
      <c r="B17" s="36" t="s">
        <v>2387</v>
      </c>
      <c r="C17" s="36" t="s">
        <v>2388</v>
      </c>
      <c r="D17" s="146" t="s">
        <v>151</v>
      </c>
      <c r="E17" s="147">
        <v>2000</v>
      </c>
      <c r="F17" s="163">
        <f>IF(LOOKUP($J17,RABAT!$A$6:$A$9,RABAT!$A$6:$A$9)=$J17,LOOKUP($J17,RABAT!$A$6:$A$9,RABAT!C$6:C$9),"---")</f>
        <v>0</v>
      </c>
      <c r="G17" s="148">
        <f t="shared" si="1"/>
        <v>2000</v>
      </c>
      <c r="H17" s="89" t="s">
        <v>3658</v>
      </c>
      <c r="I17" s="36" t="s">
        <v>3646</v>
      </c>
      <c r="J17" s="37" t="s">
        <v>2122</v>
      </c>
      <c r="K17" s="36" t="s">
        <v>2121</v>
      </c>
    </row>
    <row r="18" spans="1:11" ht="12.75" customHeight="1" x14ac:dyDescent="0.2">
      <c r="A18" s="2">
        <v>17</v>
      </c>
      <c r="B18" s="36" t="s">
        <v>2389</v>
      </c>
      <c r="C18" s="36" t="s">
        <v>2390</v>
      </c>
      <c r="D18" s="146" t="s">
        <v>151</v>
      </c>
      <c r="E18" s="147">
        <v>1835</v>
      </c>
      <c r="F18" s="163">
        <f>IF(LOOKUP($J18,RABAT!$A$6:$A$9,RABAT!$A$6:$A$9)=$J18,LOOKUP($J18,RABAT!$A$6:$A$9,RABAT!C$6:C$9),"---")</f>
        <v>0</v>
      </c>
      <c r="G18" s="148">
        <f t="shared" si="1"/>
        <v>1835</v>
      </c>
      <c r="H18" s="89" t="s">
        <v>3610</v>
      </c>
      <c r="I18" s="36" t="s">
        <v>3646</v>
      </c>
      <c r="J18" s="37" t="s">
        <v>2122</v>
      </c>
      <c r="K18" s="36" t="s">
        <v>2121</v>
      </c>
    </row>
    <row r="19" spans="1:11" ht="12.75" customHeight="1" x14ac:dyDescent="0.2">
      <c r="A19" s="5">
        <v>18</v>
      </c>
      <c r="B19" s="36" t="s">
        <v>2391</v>
      </c>
      <c r="C19" s="36" t="s">
        <v>2392</v>
      </c>
      <c r="D19" s="146" t="s">
        <v>151</v>
      </c>
      <c r="E19" s="147">
        <v>4111</v>
      </c>
      <c r="F19" s="163">
        <f>IF(LOOKUP($J19,RABAT!$A$6:$A$9,RABAT!$A$6:$A$9)=$J19,LOOKUP($J19,RABAT!$A$6:$A$9,RABAT!C$6:C$9),"---")</f>
        <v>0</v>
      </c>
      <c r="G19" s="148">
        <f t="shared" si="1"/>
        <v>4111</v>
      </c>
      <c r="H19" s="89" t="s">
        <v>4968</v>
      </c>
      <c r="I19" s="36" t="s">
        <v>3646</v>
      </c>
      <c r="J19" s="37" t="s">
        <v>2122</v>
      </c>
      <c r="K19" s="36" t="s">
        <v>2121</v>
      </c>
    </row>
    <row r="20" spans="1:11" ht="12.75" customHeight="1" x14ac:dyDescent="0.2">
      <c r="A20" s="2">
        <v>19</v>
      </c>
      <c r="B20" s="36" t="s">
        <v>2393</v>
      </c>
      <c r="C20" s="36" t="s">
        <v>2394</v>
      </c>
      <c r="D20" s="146" t="s">
        <v>151</v>
      </c>
      <c r="E20" s="147">
        <v>5752</v>
      </c>
      <c r="F20" s="163">
        <f>IF(LOOKUP($J20,RABAT!$A$6:$A$9,RABAT!$A$6:$A$9)=$J20,LOOKUP($J20,RABAT!$A$6:$A$9,RABAT!C$6:C$9),"---")</f>
        <v>0</v>
      </c>
      <c r="G20" s="148">
        <f t="shared" si="1"/>
        <v>5752</v>
      </c>
      <c r="H20" s="89" t="s">
        <v>3611</v>
      </c>
      <c r="I20" s="36" t="s">
        <v>3646</v>
      </c>
      <c r="J20" s="37" t="s">
        <v>2122</v>
      </c>
      <c r="K20" s="36" t="s">
        <v>2121</v>
      </c>
    </row>
    <row r="21" spans="1:11" ht="12.75" customHeight="1" x14ac:dyDescent="0.2">
      <c r="A21" s="5">
        <v>20</v>
      </c>
      <c r="B21" s="36" t="s">
        <v>2395</v>
      </c>
      <c r="C21" s="36" t="s">
        <v>2396</v>
      </c>
      <c r="D21" s="146" t="s">
        <v>151</v>
      </c>
      <c r="E21" s="147">
        <v>4722</v>
      </c>
      <c r="F21" s="163">
        <f>IF(LOOKUP($J21,RABAT!$A$6:$A$9,RABAT!$A$6:$A$9)=$J21,LOOKUP($J21,RABAT!$A$6:$A$9,RABAT!C$6:C$9),"---")</f>
        <v>0</v>
      </c>
      <c r="G21" s="148">
        <f t="shared" si="1"/>
        <v>4722</v>
      </c>
      <c r="H21" s="90" t="s">
        <v>4969</v>
      </c>
      <c r="I21" s="62" t="s">
        <v>3646</v>
      </c>
      <c r="J21" s="63" t="s">
        <v>2122</v>
      </c>
      <c r="K21" s="62" t="s">
        <v>2121</v>
      </c>
    </row>
    <row r="22" spans="1:11" s="2" customFormat="1" ht="12.75" customHeight="1" x14ac:dyDescent="0.2">
      <c r="A22" s="2">
        <v>21</v>
      </c>
      <c r="B22" s="99" t="s">
        <v>132</v>
      </c>
      <c r="C22" s="100" t="s">
        <v>3200</v>
      </c>
      <c r="D22" s="143" t="s">
        <v>150</v>
      </c>
      <c r="E22" s="144" t="s">
        <v>137</v>
      </c>
      <c r="F22" s="122" t="s">
        <v>138</v>
      </c>
      <c r="G22" s="145" t="s">
        <v>139</v>
      </c>
      <c r="H22" s="84" t="s">
        <v>134</v>
      </c>
      <c r="I22" s="84" t="s">
        <v>135</v>
      </c>
      <c r="J22" s="84" t="s">
        <v>136</v>
      </c>
      <c r="K22" s="84" t="s">
        <v>2120</v>
      </c>
    </row>
    <row r="23" spans="1:11" ht="12.75" customHeight="1" x14ac:dyDescent="0.2">
      <c r="A23" s="5">
        <v>22</v>
      </c>
      <c r="B23" s="36" t="s">
        <v>2401</v>
      </c>
      <c r="C23" s="36" t="s">
        <v>2397</v>
      </c>
      <c r="D23" s="149" t="s">
        <v>151</v>
      </c>
      <c r="E23" s="147">
        <v>7769</v>
      </c>
      <c r="F23" s="163">
        <f>IF(LOOKUP($J23,RABAT!$A$6:$A$9,RABAT!$A$6:$A$9)=$J23,LOOKUP($J23,RABAT!$A$6:$A$9,RABAT!C$6:C$9),"---")</f>
        <v>0</v>
      </c>
      <c r="G23" s="148">
        <f>CEILING(E23-(E23*F23),0.1)</f>
        <v>7769</v>
      </c>
      <c r="H23" s="89" t="s">
        <v>1176</v>
      </c>
      <c r="I23" s="36" t="s">
        <v>3646</v>
      </c>
      <c r="J23" s="37" t="s">
        <v>2122</v>
      </c>
      <c r="K23" s="36" t="s">
        <v>2121</v>
      </c>
    </row>
    <row r="24" spans="1:11" ht="12.75" customHeight="1" x14ac:dyDescent="0.2">
      <c r="A24" s="2">
        <v>23</v>
      </c>
      <c r="B24" s="36" t="s">
        <v>2402</v>
      </c>
      <c r="C24" s="36" t="s">
        <v>2398</v>
      </c>
      <c r="D24" s="149" t="s">
        <v>151</v>
      </c>
      <c r="E24" s="147">
        <v>9791</v>
      </c>
      <c r="F24" s="163">
        <f>IF(LOOKUP($J24,RABAT!$A$6:$A$9,RABAT!$A$6:$A$9)=$J24,LOOKUP($J24,RABAT!$A$6:$A$9,RABAT!C$6:C$9),"---")</f>
        <v>0</v>
      </c>
      <c r="G24" s="148">
        <f>CEILING(E24-(E24*F24),0.1)</f>
        <v>9791</v>
      </c>
      <c r="H24" s="89" t="s">
        <v>2862</v>
      </c>
      <c r="I24" s="36" t="s">
        <v>3646</v>
      </c>
      <c r="J24" s="37" t="s">
        <v>2122</v>
      </c>
      <c r="K24" s="36" t="s">
        <v>2121</v>
      </c>
    </row>
    <row r="25" spans="1:11" ht="12.75" customHeight="1" x14ac:dyDescent="0.2">
      <c r="A25" s="5">
        <v>24</v>
      </c>
      <c r="B25" s="36" t="s">
        <v>2403</v>
      </c>
      <c r="C25" s="36" t="s">
        <v>2404</v>
      </c>
      <c r="D25" s="149" t="s">
        <v>152</v>
      </c>
      <c r="E25" s="147">
        <v>20956</v>
      </c>
      <c r="F25" s="163">
        <f>IF(LOOKUP($J25,RABAT!$A$6:$A$9,RABAT!$A$6:$A$9)=$J25,LOOKUP($J25,RABAT!$A$6:$A$9,RABAT!C$6:C$9),"---")</f>
        <v>0</v>
      </c>
      <c r="G25" s="148">
        <f>CEILING(E25-(E25*F25),0.1)</f>
        <v>20956</v>
      </c>
      <c r="H25" s="89" t="s">
        <v>2867</v>
      </c>
      <c r="I25" s="36" t="s">
        <v>3646</v>
      </c>
      <c r="J25" s="37" t="s">
        <v>2122</v>
      </c>
      <c r="K25" s="36" t="s">
        <v>2121</v>
      </c>
    </row>
    <row r="26" spans="1:11" ht="12.75" customHeight="1" x14ac:dyDescent="0.2">
      <c r="A26" s="2">
        <v>25</v>
      </c>
      <c r="B26" s="36" t="s">
        <v>2405</v>
      </c>
      <c r="C26" s="36" t="s">
        <v>2406</v>
      </c>
      <c r="D26" s="149" t="s">
        <v>152</v>
      </c>
      <c r="E26" s="147">
        <v>28271</v>
      </c>
      <c r="F26" s="163">
        <f>IF(LOOKUP($J26,RABAT!$A$6:$A$9,RABAT!$A$6:$A$9)=$J26,LOOKUP($J26,RABAT!$A$6:$A$9,RABAT!C$6:C$9),"---")</f>
        <v>0</v>
      </c>
      <c r="G26" s="148">
        <f>CEILING(E26-(E26*F26),0.1)</f>
        <v>28271</v>
      </c>
      <c r="H26" s="89" t="s">
        <v>2863</v>
      </c>
      <c r="I26" s="36" t="s">
        <v>3646</v>
      </c>
      <c r="J26" s="37" t="s">
        <v>2122</v>
      </c>
      <c r="K26" s="36" t="s">
        <v>2121</v>
      </c>
    </row>
    <row r="27" spans="1:11" ht="12.75" customHeight="1" x14ac:dyDescent="0.2">
      <c r="A27" s="5">
        <v>26</v>
      </c>
      <c r="B27" s="36" t="s">
        <v>2407</v>
      </c>
      <c r="C27" s="36" t="s">
        <v>2408</v>
      </c>
      <c r="D27" s="149" t="s">
        <v>152</v>
      </c>
      <c r="E27" s="150" t="s">
        <v>127</v>
      </c>
      <c r="F27" s="163">
        <f>IF(LOOKUP($J27,RABAT!$A$6:$A$9,RABAT!$A$6:$A$9)=$J27,LOOKUP($J27,RABAT!$A$6:$A$9,RABAT!C$6:C$9),"---")</f>
        <v>0</v>
      </c>
      <c r="G27" s="148" t="s">
        <v>127</v>
      </c>
      <c r="H27" s="89" t="s">
        <v>2864</v>
      </c>
      <c r="I27" s="36" t="s">
        <v>3646</v>
      </c>
      <c r="J27" s="37" t="s">
        <v>2122</v>
      </c>
      <c r="K27" s="36" t="s">
        <v>2121</v>
      </c>
    </row>
    <row r="28" spans="1:11" ht="12.75" customHeight="1" x14ac:dyDescent="0.2">
      <c r="A28" s="2">
        <v>27</v>
      </c>
      <c r="B28" s="36" t="s">
        <v>2409</v>
      </c>
      <c r="C28" s="36" t="s">
        <v>2410</v>
      </c>
      <c r="D28" s="149" t="s">
        <v>152</v>
      </c>
      <c r="E28" s="150" t="s">
        <v>127</v>
      </c>
      <c r="F28" s="163">
        <f>IF(LOOKUP($J28,RABAT!$A$6:$A$9,RABAT!$A$6:$A$9)=$J28,LOOKUP($J28,RABAT!$A$6:$A$9,RABAT!C$6:C$9),"---")</f>
        <v>0</v>
      </c>
      <c r="G28" s="148" t="s">
        <v>127</v>
      </c>
      <c r="H28" s="89" t="s">
        <v>2865</v>
      </c>
      <c r="I28" s="36" t="s">
        <v>3646</v>
      </c>
      <c r="J28" s="37" t="s">
        <v>2122</v>
      </c>
      <c r="K28" s="36" t="s">
        <v>2121</v>
      </c>
    </row>
    <row r="29" spans="1:11" ht="12.75" customHeight="1" x14ac:dyDescent="0.2">
      <c r="A29" s="5">
        <v>28</v>
      </c>
      <c r="B29" s="36" t="s">
        <v>2411</v>
      </c>
      <c r="C29" s="36" t="s">
        <v>2412</v>
      </c>
      <c r="D29" s="149" t="s">
        <v>152</v>
      </c>
      <c r="E29" s="150" t="s">
        <v>127</v>
      </c>
      <c r="F29" s="163">
        <f>IF(LOOKUP($J29,RABAT!$A$6:$A$9,RABAT!$A$6:$A$9)=$J29,LOOKUP($J29,RABAT!$A$6:$A$9,RABAT!C$6:C$9),"---")</f>
        <v>0</v>
      </c>
      <c r="G29" s="148" t="s">
        <v>127</v>
      </c>
      <c r="H29" s="89" t="s">
        <v>2868</v>
      </c>
      <c r="I29" s="36" t="s">
        <v>3646</v>
      </c>
      <c r="J29" s="37" t="s">
        <v>2122</v>
      </c>
      <c r="K29" s="36" t="s">
        <v>2121</v>
      </c>
    </row>
    <row r="30" spans="1:11" ht="12.75" customHeight="1" x14ac:dyDescent="0.2">
      <c r="A30" s="2">
        <v>29</v>
      </c>
      <c r="B30" s="36" t="s">
        <v>2413</v>
      </c>
      <c r="C30" s="36" t="s">
        <v>2414</v>
      </c>
      <c r="D30" s="149" t="s">
        <v>152</v>
      </c>
      <c r="E30" s="150" t="s">
        <v>127</v>
      </c>
      <c r="F30" s="163">
        <f>IF(LOOKUP($J30,RABAT!$A$6:$A$9,RABAT!$A$6:$A$9)=$J30,LOOKUP($J30,RABAT!$A$6:$A$9,RABAT!C$6:C$9),"---")</f>
        <v>0</v>
      </c>
      <c r="G30" s="148" t="s">
        <v>127</v>
      </c>
      <c r="H30" s="90" t="s">
        <v>2866</v>
      </c>
      <c r="I30" s="62" t="s">
        <v>3646</v>
      </c>
      <c r="J30" s="63" t="s">
        <v>2122</v>
      </c>
      <c r="K30" s="62" t="s">
        <v>2121</v>
      </c>
    </row>
    <row r="31" spans="1:11" s="2" customFormat="1" ht="12.75" customHeight="1" x14ac:dyDescent="0.2">
      <c r="A31" s="5">
        <v>30</v>
      </c>
      <c r="B31" s="99" t="s">
        <v>132</v>
      </c>
      <c r="C31" s="100" t="s">
        <v>3200</v>
      </c>
      <c r="D31" s="143" t="s">
        <v>150</v>
      </c>
      <c r="E31" s="144" t="s">
        <v>137</v>
      </c>
      <c r="F31" s="122" t="s">
        <v>138</v>
      </c>
      <c r="G31" s="145" t="s">
        <v>139</v>
      </c>
      <c r="H31" s="84" t="s">
        <v>134</v>
      </c>
      <c r="I31" s="84" t="s">
        <v>135</v>
      </c>
      <c r="J31" s="84" t="s">
        <v>136</v>
      </c>
      <c r="K31" s="84" t="s">
        <v>2120</v>
      </c>
    </row>
    <row r="32" spans="1:11" ht="12.75" customHeight="1" x14ac:dyDescent="0.2">
      <c r="A32" s="2">
        <v>31</v>
      </c>
      <c r="B32" s="36" t="s">
        <v>2399</v>
      </c>
      <c r="C32" s="36" t="s">
        <v>2400</v>
      </c>
      <c r="D32" s="149" t="s">
        <v>154</v>
      </c>
      <c r="E32" s="150" t="s">
        <v>127</v>
      </c>
      <c r="F32" s="163">
        <f>IF(LOOKUP($J32,RABAT!$A$6:$A$9,RABAT!$A$6:$A$9)=$J32,LOOKUP($J32,RABAT!$A$6:$A$9,RABAT!C$6:C$9),"---")</f>
        <v>0</v>
      </c>
      <c r="G32" s="148" t="s">
        <v>127</v>
      </c>
      <c r="H32" s="90" t="s">
        <v>3080</v>
      </c>
      <c r="I32" s="62" t="s">
        <v>3646</v>
      </c>
      <c r="J32" s="63" t="s">
        <v>2122</v>
      </c>
      <c r="K32" s="62" t="s">
        <v>2121</v>
      </c>
    </row>
    <row r="33" spans="1:11" s="2" customFormat="1" ht="12.75" customHeight="1" x14ac:dyDescent="0.2">
      <c r="A33" s="5">
        <v>32</v>
      </c>
      <c r="B33" s="99" t="s">
        <v>132</v>
      </c>
      <c r="C33" s="100" t="s">
        <v>3199</v>
      </c>
      <c r="D33" s="143" t="s">
        <v>150</v>
      </c>
      <c r="E33" s="144" t="s">
        <v>137</v>
      </c>
      <c r="F33" s="122" t="s">
        <v>138</v>
      </c>
      <c r="G33" s="145" t="s">
        <v>139</v>
      </c>
      <c r="H33" s="84" t="s">
        <v>134</v>
      </c>
      <c r="I33" s="84" t="s">
        <v>135</v>
      </c>
      <c r="J33" s="84" t="s">
        <v>136</v>
      </c>
      <c r="K33" s="84" t="s">
        <v>2120</v>
      </c>
    </row>
    <row r="34" spans="1:11" ht="12.75" customHeight="1" x14ac:dyDescent="0.2">
      <c r="A34" s="2">
        <v>33</v>
      </c>
      <c r="B34" s="36" t="s">
        <v>4050</v>
      </c>
      <c r="C34" s="36" t="s">
        <v>4051</v>
      </c>
      <c r="D34" s="146" t="s">
        <v>151</v>
      </c>
      <c r="E34" s="147">
        <v>688</v>
      </c>
      <c r="F34" s="163">
        <f>IF(LOOKUP($J34,RABAT!$A$6:$A$9,RABAT!$A$6:$A$9)=$J34,LOOKUP($J34,RABAT!$A$6:$A$9,RABAT!C$6:C$9),"---")</f>
        <v>0</v>
      </c>
      <c r="G34" s="148">
        <f t="shared" ref="G34:G40" si="2">CEILING(E34-(E34*F34),0.1)</f>
        <v>688</v>
      </c>
      <c r="H34" s="89" t="s">
        <v>3652</v>
      </c>
      <c r="I34" s="36" t="s">
        <v>3325</v>
      </c>
      <c r="J34" s="37" t="s">
        <v>2122</v>
      </c>
      <c r="K34" s="36" t="s">
        <v>2121</v>
      </c>
    </row>
    <row r="35" spans="1:11" ht="12.75" customHeight="1" x14ac:dyDescent="0.2">
      <c r="A35" s="5">
        <v>34</v>
      </c>
      <c r="B35" s="36" t="s">
        <v>4052</v>
      </c>
      <c r="C35" s="36" t="s">
        <v>4053</v>
      </c>
      <c r="D35" s="146" t="s">
        <v>151</v>
      </c>
      <c r="E35" s="147">
        <v>1316</v>
      </c>
      <c r="F35" s="163">
        <f>IF(LOOKUP($J35,RABAT!$A$6:$A$9,RABAT!$A$6:$A$9)=$J35,LOOKUP($J35,RABAT!$A$6:$A$9,RABAT!C$6:C$9),"---")</f>
        <v>0</v>
      </c>
      <c r="G35" s="148">
        <f t="shared" si="2"/>
        <v>1316</v>
      </c>
      <c r="H35" s="89" t="s">
        <v>3655</v>
      </c>
      <c r="I35" s="36" t="s">
        <v>3325</v>
      </c>
      <c r="J35" s="37" t="s">
        <v>2122</v>
      </c>
      <c r="K35" s="36" t="s">
        <v>2121</v>
      </c>
    </row>
    <row r="36" spans="1:11" ht="12.75" customHeight="1" x14ac:dyDescent="0.2">
      <c r="A36" s="2">
        <v>35</v>
      </c>
      <c r="B36" s="36" t="s">
        <v>4054</v>
      </c>
      <c r="C36" s="36" t="s">
        <v>4055</v>
      </c>
      <c r="D36" s="146" t="s">
        <v>151</v>
      </c>
      <c r="E36" s="147">
        <v>1602</v>
      </c>
      <c r="F36" s="163">
        <f>IF(LOOKUP($J36,RABAT!$A$6:$A$9,RABAT!$A$6:$A$9)=$J36,LOOKUP($J36,RABAT!$A$6:$A$9,RABAT!C$6:C$9),"---")</f>
        <v>0</v>
      </c>
      <c r="G36" s="148">
        <f t="shared" si="2"/>
        <v>1602</v>
      </c>
      <c r="H36" s="89" t="s">
        <v>3658</v>
      </c>
      <c r="I36" s="36" t="s">
        <v>3325</v>
      </c>
      <c r="J36" s="37" t="s">
        <v>2122</v>
      </c>
      <c r="K36" s="36" t="s">
        <v>2121</v>
      </c>
    </row>
    <row r="37" spans="1:11" ht="12.75" customHeight="1" x14ac:dyDescent="0.2">
      <c r="A37" s="5">
        <v>36</v>
      </c>
      <c r="B37" s="36" t="s">
        <v>4056</v>
      </c>
      <c r="C37" s="36" t="s">
        <v>4057</v>
      </c>
      <c r="D37" s="146" t="s">
        <v>151</v>
      </c>
      <c r="E37" s="147">
        <v>1434</v>
      </c>
      <c r="F37" s="163">
        <f>IF(LOOKUP($J37,RABAT!$A$6:$A$9,RABAT!$A$6:$A$9)=$J37,LOOKUP($J37,RABAT!$A$6:$A$9,RABAT!C$6:C$9),"---")</f>
        <v>0</v>
      </c>
      <c r="G37" s="148">
        <f t="shared" si="2"/>
        <v>1434</v>
      </c>
      <c r="H37" s="89" t="s">
        <v>3610</v>
      </c>
      <c r="I37" s="36" t="s">
        <v>3325</v>
      </c>
      <c r="J37" s="37" t="s">
        <v>2122</v>
      </c>
      <c r="K37" s="36" t="s">
        <v>2121</v>
      </c>
    </row>
    <row r="38" spans="1:11" ht="12.75" customHeight="1" x14ac:dyDescent="0.2">
      <c r="A38" s="2">
        <v>37</v>
      </c>
      <c r="B38" s="36" t="s">
        <v>4058</v>
      </c>
      <c r="C38" s="36" t="s">
        <v>4059</v>
      </c>
      <c r="D38" s="146" t="s">
        <v>151</v>
      </c>
      <c r="E38" s="147">
        <v>2823</v>
      </c>
      <c r="F38" s="163">
        <f>IF(LOOKUP($J38,RABAT!$A$6:$A$9,RABAT!$A$6:$A$9)=$J38,LOOKUP($J38,RABAT!$A$6:$A$9,RABAT!C$6:C$9),"---")</f>
        <v>0</v>
      </c>
      <c r="G38" s="148">
        <f t="shared" si="2"/>
        <v>2823</v>
      </c>
      <c r="H38" s="89" t="s">
        <v>4968</v>
      </c>
      <c r="I38" s="36" t="s">
        <v>3325</v>
      </c>
      <c r="J38" s="37" t="s">
        <v>2122</v>
      </c>
      <c r="K38" s="36" t="s">
        <v>2121</v>
      </c>
    </row>
    <row r="39" spans="1:11" ht="12.75" customHeight="1" x14ac:dyDescent="0.2">
      <c r="A39" s="5">
        <v>38</v>
      </c>
      <c r="B39" s="36" t="s">
        <v>4060</v>
      </c>
      <c r="C39" s="36" t="s">
        <v>4061</v>
      </c>
      <c r="D39" s="146" t="s">
        <v>151</v>
      </c>
      <c r="E39" s="147">
        <v>3579</v>
      </c>
      <c r="F39" s="163">
        <f>IF(LOOKUP($J39,RABAT!$A$6:$A$9,RABAT!$A$6:$A$9)=$J39,LOOKUP($J39,RABAT!$A$6:$A$9,RABAT!C$6:C$9),"---")</f>
        <v>0</v>
      </c>
      <c r="G39" s="148">
        <f t="shared" si="2"/>
        <v>3579</v>
      </c>
      <c r="H39" s="89" t="s">
        <v>3611</v>
      </c>
      <c r="I39" s="36" t="s">
        <v>3325</v>
      </c>
      <c r="J39" s="37" t="s">
        <v>2122</v>
      </c>
      <c r="K39" s="36" t="s">
        <v>2121</v>
      </c>
    </row>
    <row r="40" spans="1:11" ht="12.75" customHeight="1" x14ac:dyDescent="0.2">
      <c r="A40" s="2">
        <v>39</v>
      </c>
      <c r="B40" s="36" t="s">
        <v>4062</v>
      </c>
      <c r="C40" s="36" t="s">
        <v>4063</v>
      </c>
      <c r="D40" s="146" t="s">
        <v>151</v>
      </c>
      <c r="E40" s="147">
        <v>3254</v>
      </c>
      <c r="F40" s="163">
        <f>IF(LOOKUP($J40,RABAT!$A$6:$A$9,RABAT!$A$6:$A$9)=$J40,LOOKUP($J40,RABAT!$A$6:$A$9,RABAT!C$6:C$9),"---")</f>
        <v>0</v>
      </c>
      <c r="G40" s="148">
        <f t="shared" si="2"/>
        <v>3254</v>
      </c>
      <c r="H40" s="90" t="s">
        <v>4969</v>
      </c>
      <c r="I40" s="62" t="s">
        <v>3325</v>
      </c>
      <c r="J40" s="63" t="s">
        <v>2122</v>
      </c>
      <c r="K40" s="62" t="s">
        <v>2121</v>
      </c>
    </row>
    <row r="41" spans="1:11" s="2" customFormat="1" ht="12.75" customHeight="1" x14ac:dyDescent="0.2">
      <c r="A41" s="5">
        <v>40</v>
      </c>
      <c r="B41" s="99" t="s">
        <v>132</v>
      </c>
      <c r="C41" s="100" t="s">
        <v>3199</v>
      </c>
      <c r="D41" s="143" t="s">
        <v>150</v>
      </c>
      <c r="E41" s="144" t="s">
        <v>137</v>
      </c>
      <c r="F41" s="122" t="s">
        <v>138</v>
      </c>
      <c r="G41" s="145" t="s">
        <v>139</v>
      </c>
      <c r="H41" s="84" t="s">
        <v>134</v>
      </c>
      <c r="I41" s="84" t="s">
        <v>135</v>
      </c>
      <c r="J41" s="84" t="s">
        <v>136</v>
      </c>
      <c r="K41" s="84" t="s">
        <v>2120</v>
      </c>
    </row>
    <row r="42" spans="1:11" ht="12.75" customHeight="1" x14ac:dyDescent="0.2">
      <c r="A42" s="2">
        <v>41</v>
      </c>
      <c r="B42" s="36" t="s">
        <v>2415</v>
      </c>
      <c r="C42" s="36" t="s">
        <v>2416</v>
      </c>
      <c r="D42" s="149" t="s">
        <v>151</v>
      </c>
      <c r="E42" s="147">
        <v>7355</v>
      </c>
      <c r="F42" s="163">
        <f>IF(LOOKUP($J42,RABAT!$A$6:$A$9,RABAT!$A$6:$A$9)=$J42,LOOKUP($J42,RABAT!$A$6:$A$9,RABAT!C$6:C$9),"---")</f>
        <v>0</v>
      </c>
      <c r="G42" s="148">
        <f>CEILING(E42-(E42*F42),0.1)</f>
        <v>7355</v>
      </c>
      <c r="H42" s="89" t="s">
        <v>1176</v>
      </c>
      <c r="I42" s="36" t="s">
        <v>3325</v>
      </c>
      <c r="J42" s="37" t="s">
        <v>2122</v>
      </c>
      <c r="K42" s="36" t="s">
        <v>2121</v>
      </c>
    </row>
    <row r="43" spans="1:11" ht="12.75" customHeight="1" x14ac:dyDescent="0.2">
      <c r="A43" s="5">
        <v>42</v>
      </c>
      <c r="B43" s="36" t="s">
        <v>2417</v>
      </c>
      <c r="C43" s="36" t="s">
        <v>2418</v>
      </c>
      <c r="D43" s="149" t="s">
        <v>151</v>
      </c>
      <c r="E43" s="147">
        <v>7732</v>
      </c>
      <c r="F43" s="163">
        <f>IF(LOOKUP($J43,RABAT!$A$6:$A$9,RABAT!$A$6:$A$9)=$J43,LOOKUP($J43,RABAT!$A$6:$A$9,RABAT!C$6:C$9),"---")</f>
        <v>0</v>
      </c>
      <c r="G43" s="148">
        <f>CEILING(E43-(E43*F43),0.1)</f>
        <v>7732</v>
      </c>
      <c r="H43" s="89" t="s">
        <v>2862</v>
      </c>
      <c r="I43" s="36" t="s">
        <v>3325</v>
      </c>
      <c r="J43" s="37" t="s">
        <v>2122</v>
      </c>
      <c r="K43" s="36" t="s">
        <v>2121</v>
      </c>
    </row>
    <row r="44" spans="1:11" ht="12.75" customHeight="1" x14ac:dyDescent="0.2">
      <c r="A44" s="2">
        <v>43</v>
      </c>
      <c r="B44" s="36" t="s">
        <v>2419</v>
      </c>
      <c r="C44" s="36" t="s">
        <v>2420</v>
      </c>
      <c r="D44" s="149" t="s">
        <v>151</v>
      </c>
      <c r="E44" s="147">
        <v>12418</v>
      </c>
      <c r="F44" s="163">
        <f>IF(LOOKUP($J44,RABAT!$A$6:$A$9,RABAT!$A$6:$A$9)=$J44,LOOKUP($J44,RABAT!$A$6:$A$9,RABAT!C$6:C$9),"---")</f>
        <v>0</v>
      </c>
      <c r="G44" s="148">
        <f>CEILING(E44-(E44*F44),0.1)</f>
        <v>12418</v>
      </c>
      <c r="H44" s="89" t="s">
        <v>2867</v>
      </c>
      <c r="I44" s="36" t="s">
        <v>3325</v>
      </c>
      <c r="J44" s="37" t="s">
        <v>2122</v>
      </c>
      <c r="K44" s="36" t="s">
        <v>2121</v>
      </c>
    </row>
    <row r="45" spans="1:11" ht="12.75" customHeight="1" x14ac:dyDescent="0.2">
      <c r="A45" s="5">
        <v>44</v>
      </c>
      <c r="B45" s="36" t="s">
        <v>2421</v>
      </c>
      <c r="C45" s="36" t="s">
        <v>2422</v>
      </c>
      <c r="D45" s="149" t="s">
        <v>151</v>
      </c>
      <c r="E45" s="147">
        <v>16419</v>
      </c>
      <c r="F45" s="163">
        <f>IF(LOOKUP($J45,RABAT!$A$6:$A$9,RABAT!$A$6:$A$9)=$J45,LOOKUP($J45,RABAT!$A$6:$A$9,RABAT!C$6:C$9),"---")</f>
        <v>0</v>
      </c>
      <c r="G45" s="148">
        <f>CEILING(E45-(E45*F45),0.1)</f>
        <v>16419</v>
      </c>
      <c r="H45" s="89" t="s">
        <v>2863</v>
      </c>
      <c r="I45" s="36" t="s">
        <v>3325</v>
      </c>
      <c r="J45" s="37" t="s">
        <v>2122</v>
      </c>
      <c r="K45" s="36" t="s">
        <v>2121</v>
      </c>
    </row>
    <row r="46" spans="1:11" ht="12.75" customHeight="1" x14ac:dyDescent="0.2">
      <c r="A46" s="2">
        <v>45</v>
      </c>
      <c r="B46" s="36" t="s">
        <v>2423</v>
      </c>
      <c r="C46" s="36" t="s">
        <v>2424</v>
      </c>
      <c r="D46" s="149" t="s">
        <v>151</v>
      </c>
      <c r="E46" s="150" t="s">
        <v>127</v>
      </c>
      <c r="F46" s="163">
        <f>IF(LOOKUP($J46,RABAT!$A$6:$A$9,RABAT!$A$6:$A$9)=$J46,LOOKUP($J46,RABAT!$A$6:$A$9,RABAT!C$6:C$9),"---")</f>
        <v>0</v>
      </c>
      <c r="G46" s="148" t="s">
        <v>127</v>
      </c>
      <c r="H46" s="89" t="s">
        <v>2864</v>
      </c>
      <c r="I46" s="36" t="s">
        <v>3325</v>
      </c>
      <c r="J46" s="37" t="s">
        <v>2122</v>
      </c>
      <c r="K46" s="36" t="s">
        <v>2121</v>
      </c>
    </row>
    <row r="47" spans="1:11" ht="12.75" customHeight="1" x14ac:dyDescent="0.2">
      <c r="A47" s="5">
        <v>46</v>
      </c>
      <c r="B47" s="36" t="s">
        <v>2425</v>
      </c>
      <c r="C47" s="36" t="s">
        <v>2426</v>
      </c>
      <c r="D47" s="149" t="s">
        <v>152</v>
      </c>
      <c r="E47" s="150" t="s">
        <v>127</v>
      </c>
      <c r="F47" s="163">
        <f>IF(LOOKUP($J47,RABAT!$A$6:$A$9,RABAT!$A$6:$A$9)=$J47,LOOKUP($J47,RABAT!$A$6:$A$9,RABAT!C$6:C$9),"---")</f>
        <v>0</v>
      </c>
      <c r="G47" s="148" t="s">
        <v>127</v>
      </c>
      <c r="H47" s="89" t="s">
        <v>2865</v>
      </c>
      <c r="I47" s="36" t="s">
        <v>3325</v>
      </c>
      <c r="J47" s="37" t="s">
        <v>2122</v>
      </c>
      <c r="K47" s="36" t="s">
        <v>2121</v>
      </c>
    </row>
    <row r="48" spans="1:11" ht="12.75" customHeight="1" x14ac:dyDescent="0.2">
      <c r="A48" s="2">
        <v>47</v>
      </c>
      <c r="B48" s="36" t="s">
        <v>2427</v>
      </c>
      <c r="C48" s="36" t="s">
        <v>4047</v>
      </c>
      <c r="D48" s="149" t="s">
        <v>152</v>
      </c>
      <c r="E48" s="150" t="s">
        <v>127</v>
      </c>
      <c r="F48" s="163">
        <f>IF(LOOKUP($J48,RABAT!$A$6:$A$9,RABAT!$A$6:$A$9)=$J48,LOOKUP($J48,RABAT!$A$6:$A$9,RABAT!C$6:C$9),"---")</f>
        <v>0</v>
      </c>
      <c r="G48" s="148" t="s">
        <v>127</v>
      </c>
      <c r="H48" s="89" t="s">
        <v>2868</v>
      </c>
      <c r="I48" s="36" t="s">
        <v>3325</v>
      </c>
      <c r="J48" s="37" t="s">
        <v>2122</v>
      </c>
      <c r="K48" s="36" t="s">
        <v>2121</v>
      </c>
    </row>
    <row r="49" spans="1:11" ht="12.75" customHeight="1" x14ac:dyDescent="0.2">
      <c r="A49" s="5">
        <v>48</v>
      </c>
      <c r="B49" s="36" t="s">
        <v>4048</v>
      </c>
      <c r="C49" s="36" t="s">
        <v>4049</v>
      </c>
      <c r="D49" s="149" t="s">
        <v>152</v>
      </c>
      <c r="E49" s="150" t="s">
        <v>127</v>
      </c>
      <c r="F49" s="163">
        <f>IF(LOOKUP($J49,RABAT!$A$6:$A$9,RABAT!$A$6:$A$9)=$J49,LOOKUP($J49,RABAT!$A$6:$A$9,RABAT!C$6:C$9),"---")</f>
        <v>0</v>
      </c>
      <c r="G49" s="148" t="s">
        <v>127</v>
      </c>
      <c r="H49" s="90" t="s">
        <v>2866</v>
      </c>
      <c r="I49" s="62" t="s">
        <v>3325</v>
      </c>
      <c r="J49" s="63" t="s">
        <v>2122</v>
      </c>
      <c r="K49" s="62" t="s">
        <v>2121</v>
      </c>
    </row>
    <row r="50" spans="1:11" s="2" customFormat="1" ht="12.75" customHeight="1" x14ac:dyDescent="0.2">
      <c r="A50" s="2">
        <v>49</v>
      </c>
      <c r="B50" s="99" t="s">
        <v>132</v>
      </c>
      <c r="C50" s="100" t="s">
        <v>3199</v>
      </c>
      <c r="D50" s="143" t="s">
        <v>150</v>
      </c>
      <c r="E50" s="144" t="s">
        <v>137</v>
      </c>
      <c r="F50" s="122" t="s">
        <v>138</v>
      </c>
      <c r="G50" s="145" t="s">
        <v>139</v>
      </c>
      <c r="H50" s="84" t="s">
        <v>134</v>
      </c>
      <c r="I50" s="84" t="s">
        <v>135</v>
      </c>
      <c r="J50" s="84" t="s">
        <v>136</v>
      </c>
      <c r="K50" s="84" t="s">
        <v>2120</v>
      </c>
    </row>
    <row r="51" spans="1:11" ht="12.75" customHeight="1" x14ac:dyDescent="0.2">
      <c r="A51" s="5">
        <v>50</v>
      </c>
      <c r="B51" s="38" t="s">
        <v>4064</v>
      </c>
      <c r="C51" s="36" t="s">
        <v>4065</v>
      </c>
      <c r="D51" s="149" t="s">
        <v>154</v>
      </c>
      <c r="E51" s="150" t="s">
        <v>127</v>
      </c>
      <c r="F51" s="163">
        <f>IF(LOOKUP($J51,RABAT!$A$6:$A$9,RABAT!$A$6:$A$9)=$J51,LOOKUP($J51,RABAT!$A$6:$A$9,RABAT!C$6:C$9),"---")</f>
        <v>0</v>
      </c>
      <c r="G51" s="148" t="s">
        <v>127</v>
      </c>
      <c r="H51" s="91" t="s">
        <v>3080</v>
      </c>
      <c r="I51" s="36" t="s">
        <v>3325</v>
      </c>
      <c r="J51" s="37" t="s">
        <v>2122</v>
      </c>
      <c r="K51" s="36" t="s">
        <v>2121</v>
      </c>
    </row>
    <row r="52" spans="1:11" ht="12.75" customHeight="1" x14ac:dyDescent="0.2">
      <c r="A52" s="2">
        <v>51</v>
      </c>
      <c r="B52" s="38" t="s">
        <v>4066</v>
      </c>
      <c r="C52" s="36" t="s">
        <v>4067</v>
      </c>
      <c r="D52" s="149" t="s">
        <v>154</v>
      </c>
      <c r="E52" s="150" t="s">
        <v>127</v>
      </c>
      <c r="F52" s="163">
        <f>IF(LOOKUP($J52,RABAT!$A$6:$A$9,RABAT!$A$6:$A$9)=$J52,LOOKUP($J52,RABAT!$A$6:$A$9,RABAT!C$6:C$9),"---")</f>
        <v>0</v>
      </c>
      <c r="G52" s="148" t="s">
        <v>127</v>
      </c>
      <c r="H52" s="91" t="s">
        <v>3083</v>
      </c>
      <c r="I52" s="36" t="s">
        <v>3325</v>
      </c>
      <c r="J52" s="37" t="s">
        <v>2122</v>
      </c>
      <c r="K52" s="36" t="s">
        <v>2121</v>
      </c>
    </row>
    <row r="53" spans="1:11" ht="12.75" customHeight="1" x14ac:dyDescent="0.2">
      <c r="A53" s="5">
        <v>52</v>
      </c>
      <c r="B53" s="38" t="s">
        <v>4068</v>
      </c>
      <c r="C53" s="36" t="s">
        <v>4069</v>
      </c>
      <c r="D53" s="149" t="s">
        <v>154</v>
      </c>
      <c r="E53" s="150" t="s">
        <v>127</v>
      </c>
      <c r="F53" s="163">
        <f>IF(LOOKUP($J53,RABAT!$A$6:$A$9,RABAT!$A$6:$A$9)=$J53,LOOKUP($J53,RABAT!$A$6:$A$9,RABAT!C$6:C$9),"---")</f>
        <v>0</v>
      </c>
      <c r="G53" s="148" t="s">
        <v>127</v>
      </c>
      <c r="H53" s="92" t="s">
        <v>4070</v>
      </c>
      <c r="I53" s="62" t="s">
        <v>3325</v>
      </c>
      <c r="J53" s="63" t="s">
        <v>2122</v>
      </c>
      <c r="K53" s="62" t="s">
        <v>2121</v>
      </c>
    </row>
    <row r="54" spans="1:11" s="2" customFormat="1" ht="12.75" customHeight="1" x14ac:dyDescent="0.2">
      <c r="A54" s="2">
        <v>53</v>
      </c>
      <c r="B54" s="99" t="s">
        <v>132</v>
      </c>
      <c r="C54" s="100" t="s">
        <v>3202</v>
      </c>
      <c r="D54" s="143" t="s">
        <v>150</v>
      </c>
      <c r="E54" s="144" t="s">
        <v>137</v>
      </c>
      <c r="F54" s="122" t="s">
        <v>138</v>
      </c>
      <c r="G54" s="145" t="s">
        <v>139</v>
      </c>
      <c r="H54" s="4" t="s">
        <v>134</v>
      </c>
      <c r="I54" s="4" t="s">
        <v>135</v>
      </c>
      <c r="J54" s="4" t="s">
        <v>136</v>
      </c>
      <c r="K54" s="4" t="s">
        <v>2120</v>
      </c>
    </row>
    <row r="55" spans="1:11" ht="12.75" customHeight="1" x14ac:dyDescent="0.2">
      <c r="A55" s="5">
        <v>54</v>
      </c>
      <c r="B55" s="38" t="s">
        <v>3203</v>
      </c>
      <c r="C55" s="36" t="s">
        <v>3995</v>
      </c>
      <c r="D55" s="149" t="s">
        <v>154</v>
      </c>
      <c r="E55" s="150" t="s">
        <v>127</v>
      </c>
      <c r="F55" s="163">
        <f>IF(LOOKUP($J55,RABAT!$A$6:$A$9,RABAT!$A$6:$A$9)=$J55,LOOKUP($J55,RABAT!$A$6:$A$9,RABAT!C$6:C$9),"---")</f>
        <v>0</v>
      </c>
      <c r="G55" s="148" t="s">
        <v>127</v>
      </c>
      <c r="H55" s="89" t="s">
        <v>2868</v>
      </c>
      <c r="I55" s="36" t="s">
        <v>4000</v>
      </c>
      <c r="J55" s="37" t="s">
        <v>2122</v>
      </c>
      <c r="K55" s="36" t="s">
        <v>2121</v>
      </c>
    </row>
    <row r="56" spans="1:11" ht="12.75" customHeight="1" x14ac:dyDescent="0.2">
      <c r="A56" s="2">
        <v>55</v>
      </c>
      <c r="B56" s="38" t="s">
        <v>3204</v>
      </c>
      <c r="C56" s="36" t="s">
        <v>3996</v>
      </c>
      <c r="D56" s="149" t="s">
        <v>154</v>
      </c>
      <c r="E56" s="150" t="s">
        <v>127</v>
      </c>
      <c r="F56" s="163">
        <f>IF(LOOKUP($J56,RABAT!$A$6:$A$9,RABAT!$A$6:$A$9)=$J56,LOOKUP($J56,RABAT!$A$6:$A$9,RABAT!C$6:C$9),"---")</f>
        <v>0</v>
      </c>
      <c r="G56" s="148" t="s">
        <v>127</v>
      </c>
      <c r="H56" s="89" t="s">
        <v>2866</v>
      </c>
      <c r="I56" s="36" t="s">
        <v>4000</v>
      </c>
      <c r="J56" s="37" t="s">
        <v>2122</v>
      </c>
      <c r="K56" s="36" t="s">
        <v>2121</v>
      </c>
    </row>
    <row r="57" spans="1:11" ht="12.75" customHeight="1" x14ac:dyDescent="0.2">
      <c r="A57" s="5">
        <v>56</v>
      </c>
      <c r="B57" s="38" t="s">
        <v>3205</v>
      </c>
      <c r="C57" s="36" t="s">
        <v>3997</v>
      </c>
      <c r="D57" s="149" t="s">
        <v>154</v>
      </c>
      <c r="E57" s="150" t="s">
        <v>127</v>
      </c>
      <c r="F57" s="163">
        <f>IF(LOOKUP($J57,RABAT!$A$6:$A$9,RABAT!$A$6:$A$9)=$J57,LOOKUP($J57,RABAT!$A$6:$A$9,RABAT!C$6:C$9),"---")</f>
        <v>0</v>
      </c>
      <c r="G57" s="148" t="s">
        <v>127</v>
      </c>
      <c r="H57" s="91" t="s">
        <v>3080</v>
      </c>
      <c r="I57" s="36" t="s">
        <v>4000</v>
      </c>
      <c r="J57" s="37" t="s">
        <v>2122</v>
      </c>
      <c r="K57" s="36" t="s">
        <v>2121</v>
      </c>
    </row>
    <row r="58" spans="1:11" ht="12.75" customHeight="1" x14ac:dyDescent="0.2">
      <c r="A58" s="2">
        <v>57</v>
      </c>
      <c r="B58" s="38" t="s">
        <v>3206</v>
      </c>
      <c r="C58" s="36" t="s">
        <v>3998</v>
      </c>
      <c r="D58" s="149" t="s">
        <v>154</v>
      </c>
      <c r="E58" s="150" t="s">
        <v>127</v>
      </c>
      <c r="F58" s="163">
        <f>IF(LOOKUP($J58,RABAT!$A$6:$A$9,RABAT!$A$6:$A$9)=$J58,LOOKUP($J58,RABAT!$A$6:$A$9,RABAT!C$6:C$9),"---")</f>
        <v>0</v>
      </c>
      <c r="G58" s="148" t="s">
        <v>127</v>
      </c>
      <c r="H58" s="91" t="s">
        <v>3083</v>
      </c>
      <c r="I58" s="36" t="s">
        <v>4000</v>
      </c>
      <c r="J58" s="37" t="s">
        <v>2122</v>
      </c>
      <c r="K58" s="36" t="s">
        <v>2121</v>
      </c>
    </row>
    <row r="59" spans="1:11" ht="12.75" customHeight="1" x14ac:dyDescent="0.2">
      <c r="A59" s="5">
        <v>58</v>
      </c>
      <c r="B59" s="38" t="s">
        <v>3207</v>
      </c>
      <c r="C59" s="36" t="s">
        <v>3999</v>
      </c>
      <c r="D59" s="149" t="s">
        <v>154</v>
      </c>
      <c r="E59" s="150" t="s">
        <v>127</v>
      </c>
      <c r="F59" s="163">
        <f>IF(LOOKUP($J59,RABAT!$A$6:$A$9,RABAT!$A$6:$A$9)=$J59,LOOKUP($J59,RABAT!$A$6:$A$9,RABAT!C$6:C$9),"---")</f>
        <v>0</v>
      </c>
      <c r="G59" s="148" t="s">
        <v>127</v>
      </c>
      <c r="H59" s="92" t="s">
        <v>4070</v>
      </c>
      <c r="I59" s="62" t="s">
        <v>4000</v>
      </c>
      <c r="J59" s="63" t="s">
        <v>2122</v>
      </c>
      <c r="K59" s="62" t="s">
        <v>2121</v>
      </c>
    </row>
    <row r="60" spans="1:11" s="2" customFormat="1" ht="12.75" customHeight="1" x14ac:dyDescent="0.2">
      <c r="A60" s="2">
        <v>59</v>
      </c>
      <c r="B60" s="99" t="s">
        <v>132</v>
      </c>
      <c r="C60" s="100" t="s">
        <v>3208</v>
      </c>
      <c r="D60" s="143" t="s">
        <v>150</v>
      </c>
      <c r="E60" s="144" t="s">
        <v>137</v>
      </c>
      <c r="F60" s="122" t="s">
        <v>138</v>
      </c>
      <c r="G60" s="145" t="s">
        <v>139</v>
      </c>
      <c r="H60" s="84" t="s">
        <v>134</v>
      </c>
      <c r="I60" s="84" t="s">
        <v>135</v>
      </c>
      <c r="J60" s="84" t="s">
        <v>136</v>
      </c>
      <c r="K60" s="84" t="s">
        <v>2120</v>
      </c>
    </row>
    <row r="61" spans="1:11" ht="12.75" customHeight="1" x14ac:dyDescent="0.2">
      <c r="A61" s="5">
        <v>60</v>
      </c>
      <c r="B61" s="36" t="s">
        <v>1748</v>
      </c>
      <c r="C61" s="36" t="s">
        <v>1749</v>
      </c>
      <c r="D61" s="146" t="s">
        <v>152</v>
      </c>
      <c r="E61" s="147">
        <v>512</v>
      </c>
      <c r="F61" s="163">
        <f>IF(LOOKUP($J61,RABAT!$A$6:$A$9,RABAT!$A$6:$A$9)=$J61,LOOKUP($J61,RABAT!$A$6:$A$9,RABAT!C$6:C$9),"---")</f>
        <v>0</v>
      </c>
      <c r="G61" s="148">
        <f t="shared" ref="G61:G66" si="3">CEILING(E61-(E61*F61),0.1)</f>
        <v>512</v>
      </c>
      <c r="H61" s="89" t="s">
        <v>2126</v>
      </c>
      <c r="I61" s="36" t="s">
        <v>3646</v>
      </c>
      <c r="J61" s="37" t="s">
        <v>2122</v>
      </c>
      <c r="K61" s="36" t="s">
        <v>2121</v>
      </c>
    </row>
    <row r="62" spans="1:11" ht="12.75" customHeight="1" x14ac:dyDescent="0.2">
      <c r="A62" s="2">
        <v>61</v>
      </c>
      <c r="B62" s="36" t="s">
        <v>1750</v>
      </c>
      <c r="C62" s="36" t="s">
        <v>1751</v>
      </c>
      <c r="D62" s="146" t="s">
        <v>151</v>
      </c>
      <c r="E62" s="147">
        <v>363</v>
      </c>
      <c r="F62" s="163">
        <f>IF(LOOKUP($J62,RABAT!$A$6:$A$9,RABAT!$A$6:$A$9)=$J62,LOOKUP($J62,RABAT!$A$6:$A$9,RABAT!C$6:C$9),"---")</f>
        <v>0</v>
      </c>
      <c r="G62" s="148">
        <f t="shared" si="3"/>
        <v>363</v>
      </c>
      <c r="H62" s="89" t="s">
        <v>2130</v>
      </c>
      <c r="I62" s="36" t="s">
        <v>3646</v>
      </c>
      <c r="J62" s="37" t="s">
        <v>2122</v>
      </c>
      <c r="K62" s="36" t="s">
        <v>2121</v>
      </c>
    </row>
    <row r="63" spans="1:11" ht="12.75" customHeight="1" x14ac:dyDescent="0.2">
      <c r="A63" s="5">
        <v>62</v>
      </c>
      <c r="B63" s="36" t="s">
        <v>1752</v>
      </c>
      <c r="C63" s="36" t="s">
        <v>1753</v>
      </c>
      <c r="D63" s="146" t="s">
        <v>151</v>
      </c>
      <c r="E63" s="147">
        <v>298</v>
      </c>
      <c r="F63" s="163">
        <f>IF(LOOKUP($J63,RABAT!$A$6:$A$9,RABAT!$A$6:$A$9)=$J63,LOOKUP($J63,RABAT!$A$6:$A$9,RABAT!C$6:C$9),"---")</f>
        <v>0</v>
      </c>
      <c r="G63" s="148">
        <f t="shared" si="3"/>
        <v>298</v>
      </c>
      <c r="H63" s="89" t="s">
        <v>2133</v>
      </c>
      <c r="I63" s="36" t="s">
        <v>3646</v>
      </c>
      <c r="J63" s="37" t="s">
        <v>2122</v>
      </c>
      <c r="K63" s="36" t="s">
        <v>2121</v>
      </c>
    </row>
    <row r="64" spans="1:11" ht="12.75" customHeight="1" x14ac:dyDescent="0.2">
      <c r="A64" s="2">
        <v>63</v>
      </c>
      <c r="B64" s="36" t="s">
        <v>1754</v>
      </c>
      <c r="C64" s="36" t="s">
        <v>1755</v>
      </c>
      <c r="D64" s="146" t="s">
        <v>151</v>
      </c>
      <c r="E64" s="147">
        <v>356</v>
      </c>
      <c r="F64" s="163">
        <f>IF(LOOKUP($J64,RABAT!$A$6:$A$9,RABAT!$A$6:$A$9)=$J64,LOOKUP($J64,RABAT!$A$6:$A$9,RABAT!C$6:C$9),"---")</f>
        <v>0</v>
      </c>
      <c r="G64" s="148">
        <f t="shared" si="3"/>
        <v>356</v>
      </c>
      <c r="H64" s="89" t="s">
        <v>2136</v>
      </c>
      <c r="I64" s="36" t="s">
        <v>3646</v>
      </c>
      <c r="J64" s="37" t="s">
        <v>2122</v>
      </c>
      <c r="K64" s="36" t="s">
        <v>2121</v>
      </c>
    </row>
    <row r="65" spans="1:11" ht="12.75" customHeight="1" x14ac:dyDescent="0.2">
      <c r="A65" s="5">
        <v>64</v>
      </c>
      <c r="B65" s="36" t="s">
        <v>1756</v>
      </c>
      <c r="C65" s="36" t="s">
        <v>1757</v>
      </c>
      <c r="D65" s="146" t="s">
        <v>151</v>
      </c>
      <c r="E65" s="147">
        <v>440</v>
      </c>
      <c r="F65" s="163">
        <f>IF(LOOKUP($J65,RABAT!$A$6:$A$9,RABAT!$A$6:$A$9)=$J65,LOOKUP($J65,RABAT!$A$6:$A$9,RABAT!C$6:C$9),"---")</f>
        <v>0</v>
      </c>
      <c r="G65" s="148">
        <f t="shared" si="3"/>
        <v>440</v>
      </c>
      <c r="H65" s="89" t="s">
        <v>2139</v>
      </c>
      <c r="I65" s="36" t="s">
        <v>3646</v>
      </c>
      <c r="J65" s="37" t="s">
        <v>2122</v>
      </c>
      <c r="K65" s="36" t="s">
        <v>2121</v>
      </c>
    </row>
    <row r="66" spans="1:11" ht="12.75" customHeight="1" x14ac:dyDescent="0.2">
      <c r="A66" s="2">
        <v>65</v>
      </c>
      <c r="B66" s="36" t="s">
        <v>1758</v>
      </c>
      <c r="C66" s="36" t="s">
        <v>1759</v>
      </c>
      <c r="D66" s="146" t="s">
        <v>151</v>
      </c>
      <c r="E66" s="147">
        <v>501</v>
      </c>
      <c r="F66" s="163">
        <f>IF(LOOKUP($J66,RABAT!$A$6:$A$9,RABAT!$A$6:$A$9)=$J66,LOOKUP($J66,RABAT!$A$6:$A$9,RABAT!C$6:C$9),"---")</f>
        <v>0</v>
      </c>
      <c r="G66" s="148">
        <f t="shared" si="3"/>
        <v>501</v>
      </c>
      <c r="H66" s="90" t="s">
        <v>2142</v>
      </c>
      <c r="I66" s="62" t="s">
        <v>3646</v>
      </c>
      <c r="J66" s="63" t="s">
        <v>2122</v>
      </c>
      <c r="K66" s="62" t="s">
        <v>2121</v>
      </c>
    </row>
    <row r="67" spans="1:11" s="2" customFormat="1" ht="12.75" customHeight="1" x14ac:dyDescent="0.2">
      <c r="A67" s="5">
        <v>66</v>
      </c>
      <c r="B67" s="99" t="s">
        <v>132</v>
      </c>
      <c r="C67" s="100" t="s">
        <v>3209</v>
      </c>
      <c r="D67" s="143" t="s">
        <v>150</v>
      </c>
      <c r="E67" s="144" t="s">
        <v>137</v>
      </c>
      <c r="F67" s="122" t="s">
        <v>138</v>
      </c>
      <c r="G67" s="145" t="s">
        <v>139</v>
      </c>
      <c r="H67" s="84" t="s">
        <v>134</v>
      </c>
      <c r="I67" s="84" t="s">
        <v>135</v>
      </c>
      <c r="J67" s="84" t="s">
        <v>136</v>
      </c>
      <c r="K67" s="84" t="s">
        <v>2120</v>
      </c>
    </row>
    <row r="68" spans="1:11" ht="12.75" customHeight="1" x14ac:dyDescent="0.2">
      <c r="A68" s="2">
        <v>67</v>
      </c>
      <c r="B68" s="36" t="s">
        <v>1760</v>
      </c>
      <c r="C68" s="36" t="s">
        <v>1761</v>
      </c>
      <c r="D68" s="149" t="s">
        <v>151</v>
      </c>
      <c r="E68" s="147">
        <v>1069</v>
      </c>
      <c r="F68" s="163">
        <f>IF(LOOKUP($J68,RABAT!$A$6:$A$9,RABAT!$A$6:$A$9)=$J68,LOOKUP($J68,RABAT!$A$6:$A$9,RABAT!C$6:C$9),"---")</f>
        <v>0</v>
      </c>
      <c r="G68" s="148">
        <f t="shared" ref="G68:G73" si="4">CEILING(E68-(E68*F68),0.1)</f>
        <v>1069</v>
      </c>
      <c r="H68" s="89" t="s">
        <v>2145</v>
      </c>
      <c r="I68" s="36" t="s">
        <v>3646</v>
      </c>
      <c r="J68" s="37" t="s">
        <v>2122</v>
      </c>
      <c r="K68" s="36" t="s">
        <v>2121</v>
      </c>
    </row>
    <row r="69" spans="1:11" ht="12.75" customHeight="1" x14ac:dyDescent="0.2">
      <c r="A69" s="5">
        <v>68</v>
      </c>
      <c r="B69" s="36" t="s">
        <v>1762</v>
      </c>
      <c r="C69" s="36" t="s">
        <v>1763</v>
      </c>
      <c r="D69" s="146" t="s">
        <v>151</v>
      </c>
      <c r="E69" s="147">
        <v>897</v>
      </c>
      <c r="F69" s="163">
        <f>IF(LOOKUP($J69,RABAT!$A$6:$A$9,RABAT!$A$6:$A$9)=$J69,LOOKUP($J69,RABAT!$A$6:$A$9,RABAT!C$6:C$9),"---")</f>
        <v>0</v>
      </c>
      <c r="G69" s="148">
        <f t="shared" si="4"/>
        <v>897</v>
      </c>
      <c r="H69" s="89" t="s">
        <v>2148</v>
      </c>
      <c r="I69" s="36" t="s">
        <v>3646</v>
      </c>
      <c r="J69" s="37" t="s">
        <v>2122</v>
      </c>
      <c r="K69" s="36" t="s">
        <v>2121</v>
      </c>
    </row>
    <row r="70" spans="1:11" ht="12.75" customHeight="1" x14ac:dyDescent="0.2">
      <c r="A70" s="2">
        <v>69</v>
      </c>
      <c r="B70" s="36" t="s">
        <v>1764</v>
      </c>
      <c r="C70" s="36" t="s">
        <v>1765</v>
      </c>
      <c r="D70" s="146" t="s">
        <v>151</v>
      </c>
      <c r="E70" s="147">
        <v>1315</v>
      </c>
      <c r="F70" s="163">
        <f>IF(LOOKUP($J70,RABAT!$A$6:$A$9,RABAT!$A$6:$A$9)=$J70,LOOKUP($J70,RABAT!$A$6:$A$9,RABAT!C$6:C$9),"---")</f>
        <v>0</v>
      </c>
      <c r="G70" s="148">
        <f t="shared" si="4"/>
        <v>1315</v>
      </c>
      <c r="H70" s="89" t="s">
        <v>2151</v>
      </c>
      <c r="I70" s="36" t="s">
        <v>3646</v>
      </c>
      <c r="J70" s="37" t="s">
        <v>2122</v>
      </c>
      <c r="K70" s="36" t="s">
        <v>2121</v>
      </c>
    </row>
    <row r="71" spans="1:11" ht="12.75" customHeight="1" x14ac:dyDescent="0.2">
      <c r="A71" s="5">
        <v>70</v>
      </c>
      <c r="B71" s="36" t="s">
        <v>1766</v>
      </c>
      <c r="C71" s="36" t="s">
        <v>1767</v>
      </c>
      <c r="D71" s="146" t="s">
        <v>151</v>
      </c>
      <c r="E71" s="147">
        <v>1785</v>
      </c>
      <c r="F71" s="163">
        <f>IF(LOOKUP($J71,RABAT!$A$6:$A$9,RABAT!$A$6:$A$9)=$J71,LOOKUP($J71,RABAT!$A$6:$A$9,RABAT!C$6:C$9),"---")</f>
        <v>0</v>
      </c>
      <c r="G71" s="148">
        <f t="shared" si="4"/>
        <v>1785</v>
      </c>
      <c r="H71" s="89" t="s">
        <v>3649</v>
      </c>
      <c r="I71" s="36" t="s">
        <v>3646</v>
      </c>
      <c r="J71" s="37" t="s">
        <v>2122</v>
      </c>
      <c r="K71" s="36" t="s">
        <v>2121</v>
      </c>
    </row>
    <row r="72" spans="1:11" ht="12.75" customHeight="1" x14ac:dyDescent="0.2">
      <c r="A72" s="2">
        <v>71</v>
      </c>
      <c r="B72" s="36" t="s">
        <v>1768</v>
      </c>
      <c r="C72" s="36" t="s">
        <v>1643</v>
      </c>
      <c r="D72" s="146" t="s">
        <v>151</v>
      </c>
      <c r="E72" s="147">
        <v>3571</v>
      </c>
      <c r="F72" s="163">
        <f>IF(LOOKUP($J72,RABAT!$A$6:$A$9,RABAT!$A$6:$A$9)=$J72,LOOKUP($J72,RABAT!$A$6:$A$9,RABAT!C$6:C$9),"---")</f>
        <v>0</v>
      </c>
      <c r="G72" s="148">
        <f t="shared" si="4"/>
        <v>3571</v>
      </c>
      <c r="H72" s="89" t="s">
        <v>3652</v>
      </c>
      <c r="I72" s="36" t="s">
        <v>3646</v>
      </c>
      <c r="J72" s="37" t="s">
        <v>2122</v>
      </c>
      <c r="K72" s="36" t="s">
        <v>2121</v>
      </c>
    </row>
    <row r="73" spans="1:11" ht="12.75" customHeight="1" x14ac:dyDescent="0.2">
      <c r="A73" s="5">
        <v>72</v>
      </c>
      <c r="B73" s="36" t="s">
        <v>1769</v>
      </c>
      <c r="C73" s="36" t="s">
        <v>1770</v>
      </c>
      <c r="D73" s="146" t="s">
        <v>152</v>
      </c>
      <c r="E73" s="147">
        <v>6018</v>
      </c>
      <c r="F73" s="163">
        <f>IF(LOOKUP($J73,RABAT!$A$6:$A$9,RABAT!$A$6:$A$9)=$J73,LOOKUP($J73,RABAT!$A$6:$A$9,RABAT!C$6:C$9),"---")</f>
        <v>0</v>
      </c>
      <c r="G73" s="148">
        <f t="shared" si="4"/>
        <v>6018</v>
      </c>
      <c r="H73" s="90" t="s">
        <v>3655</v>
      </c>
      <c r="I73" s="62" t="s">
        <v>3646</v>
      </c>
      <c r="J73" s="63" t="s">
        <v>2122</v>
      </c>
      <c r="K73" s="62" t="s">
        <v>2121</v>
      </c>
    </row>
    <row r="74" spans="1:11" s="2" customFormat="1" ht="12.75" customHeight="1" x14ac:dyDescent="0.2">
      <c r="A74" s="2">
        <v>73</v>
      </c>
      <c r="B74" s="99" t="s">
        <v>132</v>
      </c>
      <c r="C74" s="100" t="s">
        <v>3210</v>
      </c>
      <c r="D74" s="143" t="s">
        <v>150</v>
      </c>
      <c r="E74" s="144" t="s">
        <v>137</v>
      </c>
      <c r="F74" s="122" t="s">
        <v>138</v>
      </c>
      <c r="G74" s="145" t="s">
        <v>139</v>
      </c>
      <c r="H74" s="84" t="s">
        <v>134</v>
      </c>
      <c r="I74" s="84" t="s">
        <v>135</v>
      </c>
      <c r="J74" s="84" t="s">
        <v>136</v>
      </c>
      <c r="K74" s="84" t="s">
        <v>2120</v>
      </c>
    </row>
    <row r="75" spans="1:11" ht="12.75" customHeight="1" x14ac:dyDescent="0.2">
      <c r="A75" s="5">
        <v>74</v>
      </c>
      <c r="B75" s="36" t="s">
        <v>1771</v>
      </c>
      <c r="C75" s="36" t="s">
        <v>1772</v>
      </c>
      <c r="D75" s="146" t="s">
        <v>152</v>
      </c>
      <c r="E75" s="147">
        <v>10375</v>
      </c>
      <c r="F75" s="163">
        <f>IF(LOOKUP($J75,RABAT!$A$6:$A$9,RABAT!$A$6:$A$9)=$J75,LOOKUP($J75,RABAT!$A$6:$A$9,RABAT!C$6:C$9),"---")</f>
        <v>0</v>
      </c>
      <c r="G75" s="148">
        <f>CEILING(E75-(E75*F75),0.1)</f>
        <v>10375</v>
      </c>
      <c r="H75" s="89" t="s">
        <v>3658</v>
      </c>
      <c r="I75" s="36" t="s">
        <v>3646</v>
      </c>
      <c r="J75" s="37" t="s">
        <v>2122</v>
      </c>
      <c r="K75" s="36" t="s">
        <v>2121</v>
      </c>
    </row>
    <row r="76" spans="1:11" ht="12.75" customHeight="1" x14ac:dyDescent="0.2">
      <c r="A76" s="2">
        <v>75</v>
      </c>
      <c r="B76" s="36" t="s">
        <v>1773</v>
      </c>
      <c r="C76" s="36" t="s">
        <v>1774</v>
      </c>
      <c r="D76" s="146" t="s">
        <v>151</v>
      </c>
      <c r="E76" s="147">
        <v>10707</v>
      </c>
      <c r="F76" s="163">
        <f>IF(LOOKUP($J76,RABAT!$A$6:$A$9,RABAT!$A$6:$A$9)=$J76,LOOKUP($J76,RABAT!$A$6:$A$9,RABAT!C$6:C$9),"---")</f>
        <v>0</v>
      </c>
      <c r="G76" s="148">
        <f>CEILING(E76-(E76*F76),0.1)</f>
        <v>10707</v>
      </c>
      <c r="H76" s="89" t="s">
        <v>3610</v>
      </c>
      <c r="I76" s="36" t="s">
        <v>3646</v>
      </c>
      <c r="J76" s="37" t="s">
        <v>2122</v>
      </c>
      <c r="K76" s="36" t="s">
        <v>2121</v>
      </c>
    </row>
    <row r="77" spans="1:11" ht="12.75" customHeight="1" x14ac:dyDescent="0.2">
      <c r="A77" s="5">
        <v>76</v>
      </c>
      <c r="B77" s="36" t="s">
        <v>1775</v>
      </c>
      <c r="C77" s="36" t="s">
        <v>1776</v>
      </c>
      <c r="D77" s="146" t="s">
        <v>152</v>
      </c>
      <c r="E77" s="147">
        <v>19408</v>
      </c>
      <c r="F77" s="163">
        <f>IF(LOOKUP($J77,RABAT!$A$6:$A$9,RABAT!$A$6:$A$9)=$J77,LOOKUP($J77,RABAT!$A$6:$A$9,RABAT!C$6:C$9),"---")</f>
        <v>0</v>
      </c>
      <c r="G77" s="148">
        <f>CEILING(E77-(E77*F77),0.1)</f>
        <v>19408</v>
      </c>
      <c r="H77" s="90" t="s">
        <v>4968</v>
      </c>
      <c r="I77" s="62" t="s">
        <v>3646</v>
      </c>
      <c r="J77" s="63" t="s">
        <v>2122</v>
      </c>
      <c r="K77" s="62" t="s">
        <v>2121</v>
      </c>
    </row>
    <row r="78" spans="1:11" s="2" customFormat="1" ht="12.75" customHeight="1" x14ac:dyDescent="0.2">
      <c r="A78" s="2">
        <v>77</v>
      </c>
      <c r="B78" s="99" t="s">
        <v>132</v>
      </c>
      <c r="C78" s="100" t="s">
        <v>3211</v>
      </c>
      <c r="D78" s="143" t="s">
        <v>150</v>
      </c>
      <c r="E78" s="144" t="s">
        <v>137</v>
      </c>
      <c r="F78" s="122" t="s">
        <v>138</v>
      </c>
      <c r="G78" s="145" t="s">
        <v>139</v>
      </c>
      <c r="H78" s="84" t="s">
        <v>134</v>
      </c>
      <c r="I78" s="84" t="s">
        <v>135</v>
      </c>
      <c r="J78" s="84" t="s">
        <v>136</v>
      </c>
      <c r="K78" s="84" t="s">
        <v>2120</v>
      </c>
    </row>
    <row r="79" spans="1:11" ht="12.75" customHeight="1" x14ac:dyDescent="0.2">
      <c r="A79" s="5">
        <v>78</v>
      </c>
      <c r="B79" s="36" t="s">
        <v>1537</v>
      </c>
      <c r="C79" s="36" t="s">
        <v>1538</v>
      </c>
      <c r="D79" s="146" t="s">
        <v>151</v>
      </c>
      <c r="E79" s="147">
        <v>361</v>
      </c>
      <c r="F79" s="163">
        <f>IF(LOOKUP($J79,RABAT!$A$6:$A$9,RABAT!$A$6:$A$9)=$J79,LOOKUP($J79,RABAT!$A$6:$A$9,RABAT!C$6:C$9),"---")</f>
        <v>0</v>
      </c>
      <c r="G79" s="148">
        <f>CEILING(E79-(E79*F79),0.1)</f>
        <v>361</v>
      </c>
      <c r="H79" s="89" t="s">
        <v>2133</v>
      </c>
      <c r="I79" s="36" t="s">
        <v>3646</v>
      </c>
      <c r="J79" s="37" t="s">
        <v>2122</v>
      </c>
      <c r="K79" s="36" t="s">
        <v>2121</v>
      </c>
    </row>
    <row r="80" spans="1:11" ht="12.75" customHeight="1" x14ac:dyDescent="0.2">
      <c r="A80" s="2">
        <v>79</v>
      </c>
      <c r="B80" s="36" t="s">
        <v>1539</v>
      </c>
      <c r="C80" s="36" t="s">
        <v>1540</v>
      </c>
      <c r="D80" s="146" t="s">
        <v>151</v>
      </c>
      <c r="E80" s="147">
        <v>356</v>
      </c>
      <c r="F80" s="163">
        <f>IF(LOOKUP($J80,RABAT!$A$6:$A$9,RABAT!$A$6:$A$9)=$J80,LOOKUP($J80,RABAT!$A$6:$A$9,RABAT!C$6:C$9),"---")</f>
        <v>0</v>
      </c>
      <c r="G80" s="148">
        <f>CEILING(E80-(E80*F80),0.1)</f>
        <v>356</v>
      </c>
      <c r="H80" s="89" t="s">
        <v>2136</v>
      </c>
      <c r="I80" s="36" t="s">
        <v>3646</v>
      </c>
      <c r="J80" s="37" t="s">
        <v>2122</v>
      </c>
      <c r="K80" s="36" t="s">
        <v>2121</v>
      </c>
    </row>
    <row r="81" spans="1:11" ht="12.75" customHeight="1" x14ac:dyDescent="0.2">
      <c r="A81" s="5">
        <v>80</v>
      </c>
      <c r="B81" s="36" t="s">
        <v>1541</v>
      </c>
      <c r="C81" s="36" t="s">
        <v>1542</v>
      </c>
      <c r="D81" s="146" t="s">
        <v>151</v>
      </c>
      <c r="E81" s="147">
        <v>440</v>
      </c>
      <c r="F81" s="163">
        <f>IF(LOOKUP($J81,RABAT!$A$6:$A$9,RABAT!$A$6:$A$9)=$J81,LOOKUP($J81,RABAT!$A$6:$A$9,RABAT!C$6:C$9),"---")</f>
        <v>0</v>
      </c>
      <c r="G81" s="148">
        <f>CEILING(E81-(E81*F81),0.1)</f>
        <v>440</v>
      </c>
      <c r="H81" s="89" t="s">
        <v>2139</v>
      </c>
      <c r="I81" s="36" t="s">
        <v>3646</v>
      </c>
      <c r="J81" s="37" t="s">
        <v>2122</v>
      </c>
      <c r="K81" s="36" t="s">
        <v>2121</v>
      </c>
    </row>
    <row r="82" spans="1:11" ht="12.75" customHeight="1" x14ac:dyDescent="0.2">
      <c r="A82" s="2">
        <v>81</v>
      </c>
      <c r="B82" s="36" t="s">
        <v>1543</v>
      </c>
      <c r="C82" s="36" t="s">
        <v>1544</v>
      </c>
      <c r="D82" s="146" t="s">
        <v>151</v>
      </c>
      <c r="E82" s="147">
        <v>505</v>
      </c>
      <c r="F82" s="163">
        <f>IF(LOOKUP($J82,RABAT!$A$6:$A$9,RABAT!$A$6:$A$9)=$J82,LOOKUP($J82,RABAT!$A$6:$A$9,RABAT!C$6:C$9),"---")</f>
        <v>0</v>
      </c>
      <c r="G82" s="148">
        <f>CEILING(E82-(E82*F82),0.1)</f>
        <v>505</v>
      </c>
      <c r="H82" s="90" t="s">
        <v>2142</v>
      </c>
      <c r="I82" s="62" t="s">
        <v>3646</v>
      </c>
      <c r="J82" s="63" t="s">
        <v>2122</v>
      </c>
      <c r="K82" s="62" t="s">
        <v>2121</v>
      </c>
    </row>
    <row r="83" spans="1:11" s="2" customFormat="1" ht="12.75" customHeight="1" x14ac:dyDescent="0.2">
      <c r="A83" s="5">
        <v>82</v>
      </c>
      <c r="B83" s="99" t="s">
        <v>132</v>
      </c>
      <c r="C83" s="100" t="s">
        <v>3212</v>
      </c>
      <c r="D83" s="143" t="s">
        <v>150</v>
      </c>
      <c r="E83" s="144" t="s">
        <v>137</v>
      </c>
      <c r="F83" s="122" t="s">
        <v>138</v>
      </c>
      <c r="G83" s="145" t="s">
        <v>139</v>
      </c>
      <c r="H83" s="84" t="s">
        <v>134</v>
      </c>
      <c r="I83" s="84" t="s">
        <v>135</v>
      </c>
      <c r="J83" s="84" t="s">
        <v>136</v>
      </c>
      <c r="K83" s="84" t="s">
        <v>2120</v>
      </c>
    </row>
    <row r="84" spans="1:11" ht="12.75" customHeight="1" x14ac:dyDescent="0.2">
      <c r="A84" s="2">
        <v>83</v>
      </c>
      <c r="B84" s="36" t="s">
        <v>1545</v>
      </c>
      <c r="C84" s="36" t="s">
        <v>1546</v>
      </c>
      <c r="D84" s="149" t="s">
        <v>151</v>
      </c>
      <c r="E84" s="147">
        <v>1052</v>
      </c>
      <c r="F84" s="163">
        <f>IF(LOOKUP($J84,RABAT!$A$6:$A$9,RABAT!$A$6:$A$9)=$J84,LOOKUP($J84,RABAT!$A$6:$A$9,RABAT!C$6:C$9),"---")</f>
        <v>0</v>
      </c>
      <c r="G84" s="148">
        <f t="shared" ref="G84:G89" si="5">CEILING(E84-(E84*F84),0.1)</f>
        <v>1052</v>
      </c>
      <c r="H84" s="89" t="s">
        <v>2145</v>
      </c>
      <c r="I84" s="36" t="s">
        <v>3646</v>
      </c>
      <c r="J84" s="37" t="s">
        <v>2122</v>
      </c>
      <c r="K84" s="36" t="s">
        <v>2121</v>
      </c>
    </row>
    <row r="85" spans="1:11" ht="12.75" customHeight="1" x14ac:dyDescent="0.2">
      <c r="A85" s="5">
        <v>84</v>
      </c>
      <c r="B85" s="36" t="s">
        <v>1547</v>
      </c>
      <c r="C85" s="36" t="s">
        <v>1548</v>
      </c>
      <c r="D85" s="146" t="s">
        <v>151</v>
      </c>
      <c r="E85" s="147">
        <v>902</v>
      </c>
      <c r="F85" s="163">
        <f>IF(LOOKUP($J85,RABAT!$A$6:$A$9,RABAT!$A$6:$A$9)=$J85,LOOKUP($J85,RABAT!$A$6:$A$9,RABAT!C$6:C$9),"---")</f>
        <v>0</v>
      </c>
      <c r="G85" s="148">
        <f t="shared" si="5"/>
        <v>902</v>
      </c>
      <c r="H85" s="89" t="s">
        <v>2148</v>
      </c>
      <c r="I85" s="36" t="s">
        <v>3646</v>
      </c>
      <c r="J85" s="37" t="s">
        <v>2122</v>
      </c>
      <c r="K85" s="36" t="s">
        <v>2121</v>
      </c>
    </row>
    <row r="86" spans="1:11" ht="12.75" customHeight="1" x14ac:dyDescent="0.2">
      <c r="A86" s="2">
        <v>85</v>
      </c>
      <c r="B86" s="36" t="s">
        <v>1549</v>
      </c>
      <c r="C86" s="36" t="s">
        <v>1550</v>
      </c>
      <c r="D86" s="146" t="s">
        <v>151</v>
      </c>
      <c r="E86" s="147">
        <v>1315</v>
      </c>
      <c r="F86" s="163">
        <f>IF(LOOKUP($J86,RABAT!$A$6:$A$9,RABAT!$A$6:$A$9)=$J86,LOOKUP($J86,RABAT!$A$6:$A$9,RABAT!C$6:C$9),"---")</f>
        <v>0</v>
      </c>
      <c r="G86" s="148">
        <f t="shared" si="5"/>
        <v>1315</v>
      </c>
      <c r="H86" s="89" t="s">
        <v>2151</v>
      </c>
      <c r="I86" s="36" t="s">
        <v>3646</v>
      </c>
      <c r="J86" s="37" t="s">
        <v>2122</v>
      </c>
      <c r="K86" s="36" t="s">
        <v>2121</v>
      </c>
    </row>
    <row r="87" spans="1:11" ht="12.75" customHeight="1" x14ac:dyDescent="0.2">
      <c r="A87" s="5">
        <v>86</v>
      </c>
      <c r="B87" s="36" t="s">
        <v>1551</v>
      </c>
      <c r="C87" s="36" t="s">
        <v>1552</v>
      </c>
      <c r="D87" s="146" t="s">
        <v>151</v>
      </c>
      <c r="E87" s="147">
        <v>1801</v>
      </c>
      <c r="F87" s="163">
        <f>IF(LOOKUP($J87,RABAT!$A$6:$A$9,RABAT!$A$6:$A$9)=$J87,LOOKUP($J87,RABAT!$A$6:$A$9,RABAT!C$6:C$9),"---")</f>
        <v>0</v>
      </c>
      <c r="G87" s="148">
        <f t="shared" si="5"/>
        <v>1801</v>
      </c>
      <c r="H87" s="89" t="s">
        <v>3649</v>
      </c>
      <c r="I87" s="36" t="s">
        <v>3646</v>
      </c>
      <c r="J87" s="37" t="s">
        <v>2122</v>
      </c>
      <c r="K87" s="36" t="s">
        <v>2121</v>
      </c>
    </row>
    <row r="88" spans="1:11" ht="12.75" customHeight="1" x14ac:dyDescent="0.2">
      <c r="A88" s="2">
        <v>87</v>
      </c>
      <c r="B88" s="36" t="s">
        <v>1553</v>
      </c>
      <c r="C88" s="36" t="s">
        <v>1644</v>
      </c>
      <c r="D88" s="146" t="s">
        <v>151</v>
      </c>
      <c r="E88" s="147">
        <v>3571</v>
      </c>
      <c r="F88" s="163">
        <f>IF(LOOKUP($J88,RABAT!$A$6:$A$9,RABAT!$A$6:$A$9)=$J88,LOOKUP($J88,RABAT!$A$6:$A$9,RABAT!C$6:C$9),"---")</f>
        <v>0</v>
      </c>
      <c r="G88" s="148">
        <f t="shared" si="5"/>
        <v>3571</v>
      </c>
      <c r="H88" s="89" t="s">
        <v>3652</v>
      </c>
      <c r="I88" s="36" t="s">
        <v>3646</v>
      </c>
      <c r="J88" s="37" t="s">
        <v>2122</v>
      </c>
      <c r="K88" s="36" t="s">
        <v>2121</v>
      </c>
    </row>
    <row r="89" spans="1:11" ht="12.75" customHeight="1" x14ac:dyDescent="0.2">
      <c r="A89" s="5">
        <v>88</v>
      </c>
      <c r="B89" s="36" t="s">
        <v>1554</v>
      </c>
      <c r="C89" s="36" t="s">
        <v>1555</v>
      </c>
      <c r="D89" s="146" t="s">
        <v>152</v>
      </c>
      <c r="E89" s="147">
        <v>6018</v>
      </c>
      <c r="F89" s="163">
        <f>IF(LOOKUP($J89,RABAT!$A$6:$A$9,RABAT!$A$6:$A$9)=$J89,LOOKUP($J89,RABAT!$A$6:$A$9,RABAT!C$6:C$9),"---")</f>
        <v>0</v>
      </c>
      <c r="G89" s="148">
        <f t="shared" si="5"/>
        <v>6018</v>
      </c>
      <c r="H89" s="90" t="s">
        <v>3655</v>
      </c>
      <c r="I89" s="62" t="s">
        <v>3646</v>
      </c>
      <c r="J89" s="63" t="s">
        <v>2122</v>
      </c>
      <c r="K89" s="62" t="s">
        <v>2121</v>
      </c>
    </row>
    <row r="90" spans="1:11" s="2" customFormat="1" ht="12.75" customHeight="1" x14ac:dyDescent="0.2">
      <c r="A90" s="2">
        <v>89</v>
      </c>
      <c r="B90" s="99" t="s">
        <v>132</v>
      </c>
      <c r="C90" s="100" t="s">
        <v>3212</v>
      </c>
      <c r="D90" s="143" t="s">
        <v>150</v>
      </c>
      <c r="E90" s="144" t="s">
        <v>137</v>
      </c>
      <c r="F90" s="122" t="s">
        <v>138</v>
      </c>
      <c r="G90" s="145" t="s">
        <v>139</v>
      </c>
      <c r="H90" s="84" t="s">
        <v>134</v>
      </c>
      <c r="I90" s="84" t="s">
        <v>135</v>
      </c>
      <c r="J90" s="84" t="s">
        <v>136</v>
      </c>
      <c r="K90" s="84" t="s">
        <v>2120</v>
      </c>
    </row>
    <row r="91" spans="1:11" ht="12.75" customHeight="1" x14ac:dyDescent="0.2">
      <c r="A91" s="5">
        <v>90</v>
      </c>
      <c r="B91" s="36" t="s">
        <v>1556</v>
      </c>
      <c r="C91" s="36" t="s">
        <v>1557</v>
      </c>
      <c r="D91" s="146" t="s">
        <v>152</v>
      </c>
      <c r="E91" s="147">
        <v>10375</v>
      </c>
      <c r="F91" s="163">
        <f>IF(LOOKUP($J91,RABAT!$A$6:$A$9,RABAT!$A$6:$A$9)=$J91,LOOKUP($J91,RABAT!$A$6:$A$9,RABAT!C$6:C$9),"---")</f>
        <v>0</v>
      </c>
      <c r="G91" s="148">
        <f>CEILING(E91-(E91*F91),0.1)</f>
        <v>10375</v>
      </c>
      <c r="H91" s="89" t="s">
        <v>3658</v>
      </c>
      <c r="I91" s="36" t="s">
        <v>3646</v>
      </c>
      <c r="J91" s="37" t="s">
        <v>2122</v>
      </c>
      <c r="K91" s="36" t="s">
        <v>2121</v>
      </c>
    </row>
    <row r="92" spans="1:11" ht="12.75" customHeight="1" x14ac:dyDescent="0.2">
      <c r="A92" s="2">
        <v>91</v>
      </c>
      <c r="B92" s="36" t="s">
        <v>275</v>
      </c>
      <c r="C92" s="36" t="s">
        <v>276</v>
      </c>
      <c r="D92" s="146" t="s">
        <v>151</v>
      </c>
      <c r="E92" s="147">
        <v>10707</v>
      </c>
      <c r="F92" s="163">
        <f>IF(LOOKUP($J92,RABAT!$A$6:$A$9,RABAT!$A$6:$A$9)=$J92,LOOKUP($J92,RABAT!$A$6:$A$9,RABAT!C$6:C$9),"---")</f>
        <v>0</v>
      </c>
      <c r="G92" s="148">
        <f>CEILING(E92-(E92*F92),0.1)</f>
        <v>10707</v>
      </c>
      <c r="H92" s="89" t="s">
        <v>3610</v>
      </c>
      <c r="I92" s="36" t="s">
        <v>3646</v>
      </c>
      <c r="J92" s="37" t="s">
        <v>2122</v>
      </c>
      <c r="K92" s="36" t="s">
        <v>2121</v>
      </c>
    </row>
    <row r="93" spans="1:11" ht="12.75" customHeight="1" x14ac:dyDescent="0.2">
      <c r="A93" s="5">
        <v>92</v>
      </c>
      <c r="B93" s="36" t="s">
        <v>277</v>
      </c>
      <c r="C93" s="36" t="s">
        <v>278</v>
      </c>
      <c r="D93" s="146" t="s">
        <v>152</v>
      </c>
      <c r="E93" s="147">
        <v>19408</v>
      </c>
      <c r="F93" s="163">
        <f>IF(LOOKUP($J93,RABAT!$A$6:$A$9,RABAT!$A$6:$A$9)=$J93,LOOKUP($J93,RABAT!$A$6:$A$9,RABAT!C$6:C$9),"---")</f>
        <v>0</v>
      </c>
      <c r="G93" s="148">
        <f>CEILING(E93-(E93*F93),0.1)</f>
        <v>19408</v>
      </c>
      <c r="H93" s="90" t="s">
        <v>4968</v>
      </c>
      <c r="I93" s="62" t="s">
        <v>3646</v>
      </c>
      <c r="J93" s="63" t="s">
        <v>2122</v>
      </c>
      <c r="K93" s="62" t="s">
        <v>2121</v>
      </c>
    </row>
    <row r="94" spans="1:11" s="2" customFormat="1" ht="12.75" customHeight="1" x14ac:dyDescent="0.2">
      <c r="A94" s="2">
        <v>93</v>
      </c>
      <c r="B94" s="99" t="s">
        <v>132</v>
      </c>
      <c r="C94" s="100" t="s">
        <v>3213</v>
      </c>
      <c r="D94" s="143" t="s">
        <v>150</v>
      </c>
      <c r="E94" s="144" t="s">
        <v>137</v>
      </c>
      <c r="F94" s="122" t="s">
        <v>138</v>
      </c>
      <c r="G94" s="145" t="s">
        <v>139</v>
      </c>
      <c r="H94" s="84" t="s">
        <v>134</v>
      </c>
      <c r="I94" s="84" t="s">
        <v>135</v>
      </c>
      <c r="J94" s="84" t="s">
        <v>136</v>
      </c>
      <c r="K94" s="84" t="s">
        <v>2120</v>
      </c>
    </row>
    <row r="95" spans="1:11" ht="12.75" customHeight="1" x14ac:dyDescent="0.2">
      <c r="A95" s="5">
        <v>94</v>
      </c>
      <c r="B95" s="36" t="s">
        <v>4819</v>
      </c>
      <c r="C95" s="36" t="s">
        <v>4820</v>
      </c>
      <c r="D95" s="146" t="s">
        <v>152</v>
      </c>
      <c r="E95" s="147">
        <v>556</v>
      </c>
      <c r="F95" s="163">
        <f>IF(LOOKUP($J95,RABAT!$A$6:$A$9,RABAT!$A$6:$A$9)=$J95,LOOKUP($J95,RABAT!$A$6:$A$9,RABAT!C$6:C$9),"---")</f>
        <v>0</v>
      </c>
      <c r="G95" s="148">
        <f t="shared" ref="G95:G100" si="6">CEILING(E95-(E95*F95),0.1)</f>
        <v>556</v>
      </c>
      <c r="H95" s="89" t="s">
        <v>2126</v>
      </c>
      <c r="I95" s="36" t="s">
        <v>3646</v>
      </c>
      <c r="J95" s="37" t="s">
        <v>2122</v>
      </c>
      <c r="K95" s="36" t="s">
        <v>2121</v>
      </c>
    </row>
    <row r="96" spans="1:11" ht="12.75" customHeight="1" x14ac:dyDescent="0.2">
      <c r="A96" s="2">
        <v>95</v>
      </c>
      <c r="B96" s="36" t="s">
        <v>4821</v>
      </c>
      <c r="C96" s="36" t="s">
        <v>4822</v>
      </c>
      <c r="D96" s="146" t="s">
        <v>151</v>
      </c>
      <c r="E96" s="147">
        <v>361</v>
      </c>
      <c r="F96" s="163">
        <f>IF(LOOKUP($J96,RABAT!$A$6:$A$9,RABAT!$A$6:$A$9)=$J96,LOOKUP($J96,RABAT!$A$6:$A$9,RABAT!C$6:C$9),"---")</f>
        <v>0</v>
      </c>
      <c r="G96" s="148">
        <f t="shared" si="6"/>
        <v>361</v>
      </c>
      <c r="H96" s="89" t="s">
        <v>2130</v>
      </c>
      <c r="I96" s="36" t="s">
        <v>3646</v>
      </c>
      <c r="J96" s="37" t="s">
        <v>2122</v>
      </c>
      <c r="K96" s="36" t="s">
        <v>2121</v>
      </c>
    </row>
    <row r="97" spans="1:11" ht="12.75" customHeight="1" x14ac:dyDescent="0.2">
      <c r="A97" s="5">
        <v>96</v>
      </c>
      <c r="B97" s="36" t="s">
        <v>4823</v>
      </c>
      <c r="C97" s="36" t="s">
        <v>4824</v>
      </c>
      <c r="D97" s="146" t="s">
        <v>151</v>
      </c>
      <c r="E97" s="147">
        <v>317</v>
      </c>
      <c r="F97" s="163">
        <f>IF(LOOKUP($J97,RABAT!$A$6:$A$9,RABAT!$A$6:$A$9)=$J97,LOOKUP($J97,RABAT!$A$6:$A$9,RABAT!C$6:C$9),"---")</f>
        <v>0</v>
      </c>
      <c r="G97" s="148">
        <f t="shared" si="6"/>
        <v>317</v>
      </c>
      <c r="H97" s="89" t="s">
        <v>2133</v>
      </c>
      <c r="I97" s="36" t="s">
        <v>3646</v>
      </c>
      <c r="J97" s="37" t="s">
        <v>2122</v>
      </c>
      <c r="K97" s="36" t="s">
        <v>2121</v>
      </c>
    </row>
    <row r="98" spans="1:11" ht="12.75" customHeight="1" x14ac:dyDescent="0.2">
      <c r="A98" s="2">
        <v>97</v>
      </c>
      <c r="B98" s="36" t="s">
        <v>4825</v>
      </c>
      <c r="C98" s="36" t="s">
        <v>4826</v>
      </c>
      <c r="D98" s="146" t="s">
        <v>151</v>
      </c>
      <c r="E98" s="147">
        <v>353</v>
      </c>
      <c r="F98" s="163">
        <f>IF(LOOKUP($J98,RABAT!$A$6:$A$9,RABAT!$A$6:$A$9)=$J98,LOOKUP($J98,RABAT!$A$6:$A$9,RABAT!C$6:C$9),"---")</f>
        <v>0</v>
      </c>
      <c r="G98" s="148">
        <f t="shared" si="6"/>
        <v>353</v>
      </c>
      <c r="H98" s="89" t="s">
        <v>2136</v>
      </c>
      <c r="I98" s="36" t="s">
        <v>3646</v>
      </c>
      <c r="J98" s="37" t="s">
        <v>2122</v>
      </c>
      <c r="K98" s="36" t="s">
        <v>2121</v>
      </c>
    </row>
    <row r="99" spans="1:11" ht="12.75" customHeight="1" x14ac:dyDescent="0.2">
      <c r="A99" s="5">
        <v>98</v>
      </c>
      <c r="B99" s="36" t="s">
        <v>4827</v>
      </c>
      <c r="C99" s="36" t="s">
        <v>4828</v>
      </c>
      <c r="D99" s="146" t="s">
        <v>151</v>
      </c>
      <c r="E99" s="147">
        <v>466</v>
      </c>
      <c r="F99" s="163">
        <f>IF(LOOKUP($J99,RABAT!$A$6:$A$9,RABAT!$A$6:$A$9)=$J99,LOOKUP($J99,RABAT!$A$6:$A$9,RABAT!C$6:C$9),"---")</f>
        <v>0</v>
      </c>
      <c r="G99" s="148">
        <f t="shared" si="6"/>
        <v>466</v>
      </c>
      <c r="H99" s="89" t="s">
        <v>2139</v>
      </c>
      <c r="I99" s="36" t="s">
        <v>3646</v>
      </c>
      <c r="J99" s="37" t="s">
        <v>2122</v>
      </c>
      <c r="K99" s="36" t="s">
        <v>2121</v>
      </c>
    </row>
    <row r="100" spans="1:11" ht="12.75" customHeight="1" x14ac:dyDescent="0.2">
      <c r="A100" s="2">
        <v>99</v>
      </c>
      <c r="B100" s="36" t="s">
        <v>4829</v>
      </c>
      <c r="C100" s="36" t="s">
        <v>4830</v>
      </c>
      <c r="D100" s="146" t="s">
        <v>151</v>
      </c>
      <c r="E100" s="147">
        <v>510</v>
      </c>
      <c r="F100" s="163">
        <f>IF(LOOKUP($J100,RABAT!$A$6:$A$9,RABAT!$A$6:$A$9)=$J100,LOOKUP($J100,RABAT!$A$6:$A$9,RABAT!C$6:C$9),"---")</f>
        <v>0</v>
      </c>
      <c r="G100" s="148">
        <f t="shared" si="6"/>
        <v>510</v>
      </c>
      <c r="H100" s="90" t="s">
        <v>2142</v>
      </c>
      <c r="I100" s="62" t="s">
        <v>3646</v>
      </c>
      <c r="J100" s="63" t="s">
        <v>2122</v>
      </c>
      <c r="K100" s="62" t="s">
        <v>2121</v>
      </c>
    </row>
    <row r="101" spans="1:11" s="2" customFormat="1" ht="12.75" customHeight="1" x14ac:dyDescent="0.2">
      <c r="A101" s="5">
        <v>100</v>
      </c>
      <c r="B101" s="99" t="s">
        <v>132</v>
      </c>
      <c r="C101" s="101" t="s">
        <v>3214</v>
      </c>
      <c r="D101" s="143" t="s">
        <v>150</v>
      </c>
      <c r="E101" s="144" t="s">
        <v>137</v>
      </c>
      <c r="F101" s="122" t="s">
        <v>138</v>
      </c>
      <c r="G101" s="145" t="s">
        <v>139</v>
      </c>
      <c r="H101" s="84" t="s">
        <v>134</v>
      </c>
      <c r="I101" s="84" t="s">
        <v>135</v>
      </c>
      <c r="J101" s="84" t="s">
        <v>136</v>
      </c>
      <c r="K101" s="84" t="s">
        <v>2120</v>
      </c>
    </row>
    <row r="102" spans="1:11" ht="12.75" customHeight="1" x14ac:dyDescent="0.2">
      <c r="A102" s="2">
        <v>101</v>
      </c>
      <c r="B102" s="36" t="s">
        <v>4831</v>
      </c>
      <c r="C102" s="36" t="s">
        <v>4832</v>
      </c>
      <c r="D102" s="149" t="s">
        <v>151</v>
      </c>
      <c r="E102" s="147">
        <v>1203</v>
      </c>
      <c r="F102" s="163">
        <f>IF(LOOKUP($J102,RABAT!$A$6:$A$9,RABAT!$A$6:$A$9)=$J102,LOOKUP($J102,RABAT!$A$6:$A$9,RABAT!C$6:C$9),"---")</f>
        <v>0</v>
      </c>
      <c r="G102" s="148">
        <f t="shared" ref="G102:G107" si="7">CEILING(E102-(E102*F102),0.1)</f>
        <v>1203</v>
      </c>
      <c r="H102" s="89" t="s">
        <v>2145</v>
      </c>
      <c r="I102" s="36" t="s">
        <v>3646</v>
      </c>
      <c r="J102" s="37" t="s">
        <v>2122</v>
      </c>
      <c r="K102" s="36" t="s">
        <v>2121</v>
      </c>
    </row>
    <row r="103" spans="1:11" ht="12.75" customHeight="1" x14ac:dyDescent="0.2">
      <c r="A103" s="5">
        <v>102</v>
      </c>
      <c r="B103" s="36" t="s">
        <v>4580</v>
      </c>
      <c r="C103" s="36" t="s">
        <v>4581</v>
      </c>
      <c r="D103" s="146" t="s">
        <v>151</v>
      </c>
      <c r="E103" s="147">
        <v>890</v>
      </c>
      <c r="F103" s="163">
        <f>IF(LOOKUP($J103,RABAT!$A$6:$A$9,RABAT!$A$6:$A$9)=$J103,LOOKUP($J103,RABAT!$A$6:$A$9,RABAT!C$6:C$9),"---")</f>
        <v>0</v>
      </c>
      <c r="G103" s="148">
        <f t="shared" si="7"/>
        <v>890</v>
      </c>
      <c r="H103" s="89" t="s">
        <v>2148</v>
      </c>
      <c r="I103" s="36" t="s">
        <v>3646</v>
      </c>
      <c r="J103" s="37" t="s">
        <v>2122</v>
      </c>
      <c r="K103" s="36" t="s">
        <v>2121</v>
      </c>
    </row>
    <row r="104" spans="1:11" ht="12.75" customHeight="1" x14ac:dyDescent="0.2">
      <c r="A104" s="2">
        <v>103</v>
      </c>
      <c r="B104" s="36" t="s">
        <v>4582</v>
      </c>
      <c r="C104" s="36" t="s">
        <v>4583</v>
      </c>
      <c r="D104" s="146" t="s">
        <v>151</v>
      </c>
      <c r="E104" s="147">
        <v>1411</v>
      </c>
      <c r="F104" s="163">
        <f>IF(LOOKUP($J104,RABAT!$A$6:$A$9,RABAT!$A$6:$A$9)=$J104,LOOKUP($J104,RABAT!$A$6:$A$9,RABAT!C$6:C$9),"---")</f>
        <v>0</v>
      </c>
      <c r="G104" s="148">
        <f t="shared" si="7"/>
        <v>1411</v>
      </c>
      <c r="H104" s="89" t="s">
        <v>2151</v>
      </c>
      <c r="I104" s="36" t="s">
        <v>3646</v>
      </c>
      <c r="J104" s="37" t="s">
        <v>2122</v>
      </c>
      <c r="K104" s="36" t="s">
        <v>2121</v>
      </c>
    </row>
    <row r="105" spans="1:11" ht="12.75" customHeight="1" x14ac:dyDescent="0.2">
      <c r="A105" s="5">
        <v>104</v>
      </c>
      <c r="B105" s="36" t="s">
        <v>4584</v>
      </c>
      <c r="C105" s="36" t="s">
        <v>4585</v>
      </c>
      <c r="D105" s="146" t="s">
        <v>151</v>
      </c>
      <c r="E105" s="147">
        <v>1987</v>
      </c>
      <c r="F105" s="163">
        <f>IF(LOOKUP($J105,RABAT!$A$6:$A$9,RABAT!$A$6:$A$9)=$J105,LOOKUP($J105,RABAT!$A$6:$A$9,RABAT!C$6:C$9),"---")</f>
        <v>0</v>
      </c>
      <c r="G105" s="148">
        <f t="shared" si="7"/>
        <v>1987</v>
      </c>
      <c r="H105" s="89" t="s">
        <v>3649</v>
      </c>
      <c r="I105" s="36" t="s">
        <v>3646</v>
      </c>
      <c r="J105" s="37" t="s">
        <v>2122</v>
      </c>
      <c r="K105" s="36" t="s">
        <v>2121</v>
      </c>
    </row>
    <row r="106" spans="1:11" ht="12.75" customHeight="1" x14ac:dyDescent="0.2">
      <c r="A106" s="2">
        <v>105</v>
      </c>
      <c r="B106" s="36" t="s">
        <v>4586</v>
      </c>
      <c r="C106" s="36" t="s">
        <v>4587</v>
      </c>
      <c r="D106" s="146" t="s">
        <v>151</v>
      </c>
      <c r="E106" s="147">
        <v>3257</v>
      </c>
      <c r="F106" s="163">
        <f>IF(LOOKUP($J106,RABAT!$A$6:$A$9,RABAT!$A$6:$A$9)=$J106,LOOKUP($J106,RABAT!$A$6:$A$9,RABAT!C$6:C$9),"---")</f>
        <v>0</v>
      </c>
      <c r="G106" s="148">
        <f t="shared" si="7"/>
        <v>3257</v>
      </c>
      <c r="H106" s="89" t="s">
        <v>3652</v>
      </c>
      <c r="I106" s="36" t="s">
        <v>3646</v>
      </c>
      <c r="J106" s="37" t="s">
        <v>2122</v>
      </c>
      <c r="K106" s="36" t="s">
        <v>2121</v>
      </c>
    </row>
    <row r="107" spans="1:11" ht="12.75" customHeight="1" x14ac:dyDescent="0.2">
      <c r="A107" s="5">
        <v>106</v>
      </c>
      <c r="B107" s="36" t="s">
        <v>4588</v>
      </c>
      <c r="C107" s="36" t="s">
        <v>4589</v>
      </c>
      <c r="D107" s="146" t="s">
        <v>152</v>
      </c>
      <c r="E107" s="147">
        <v>8457</v>
      </c>
      <c r="F107" s="163">
        <f>IF(LOOKUP($J107,RABAT!$A$6:$A$9,RABAT!$A$6:$A$9)=$J107,LOOKUP($J107,RABAT!$A$6:$A$9,RABAT!C$6:C$9),"---")</f>
        <v>0</v>
      </c>
      <c r="G107" s="148">
        <f t="shared" si="7"/>
        <v>8457</v>
      </c>
      <c r="H107" s="90" t="s">
        <v>3655</v>
      </c>
      <c r="I107" s="62" t="s">
        <v>3646</v>
      </c>
      <c r="J107" s="63" t="s">
        <v>2122</v>
      </c>
      <c r="K107" s="62" t="s">
        <v>2121</v>
      </c>
    </row>
    <row r="108" spans="1:11" s="2" customFormat="1" ht="12.75" customHeight="1" x14ac:dyDescent="0.2">
      <c r="A108" s="2">
        <v>107</v>
      </c>
      <c r="B108" s="99" t="s">
        <v>132</v>
      </c>
      <c r="C108" s="101" t="s">
        <v>3214</v>
      </c>
      <c r="D108" s="143" t="s">
        <v>150</v>
      </c>
      <c r="E108" s="144" t="s">
        <v>137</v>
      </c>
      <c r="F108" s="122" t="s">
        <v>138</v>
      </c>
      <c r="G108" s="145" t="s">
        <v>139</v>
      </c>
      <c r="H108" s="84" t="s">
        <v>134</v>
      </c>
      <c r="I108" s="84" t="s">
        <v>135</v>
      </c>
      <c r="J108" s="84" t="s">
        <v>136</v>
      </c>
      <c r="K108" s="84" t="s">
        <v>2120</v>
      </c>
    </row>
    <row r="109" spans="1:11" ht="12.75" customHeight="1" x14ac:dyDescent="0.2">
      <c r="A109" s="5">
        <v>108</v>
      </c>
      <c r="B109" s="36" t="s">
        <v>4590</v>
      </c>
      <c r="C109" s="36" t="s">
        <v>4591</v>
      </c>
      <c r="D109" s="146" t="s">
        <v>152</v>
      </c>
      <c r="E109" s="147">
        <v>12166</v>
      </c>
      <c r="F109" s="163">
        <f>IF(LOOKUP($J109,RABAT!$A$6:$A$9,RABAT!$A$6:$A$9)=$J109,LOOKUP($J109,RABAT!$A$6:$A$9,RABAT!C$6:C$9),"---")</f>
        <v>0</v>
      </c>
      <c r="G109" s="148">
        <f>CEILING(E109-(E109*F109),0.1)</f>
        <v>12166</v>
      </c>
      <c r="H109" s="89" t="s">
        <v>3658</v>
      </c>
      <c r="I109" s="36" t="s">
        <v>3646</v>
      </c>
      <c r="J109" s="37" t="s">
        <v>2122</v>
      </c>
      <c r="K109" s="36" t="s">
        <v>2121</v>
      </c>
    </row>
    <row r="110" spans="1:11" ht="12.75" customHeight="1" x14ac:dyDescent="0.2">
      <c r="A110" s="2">
        <v>109</v>
      </c>
      <c r="B110" s="36" t="s">
        <v>4592</v>
      </c>
      <c r="C110" s="36" t="s">
        <v>4593</v>
      </c>
      <c r="D110" s="146" t="s">
        <v>151</v>
      </c>
      <c r="E110" s="147">
        <v>9715</v>
      </c>
      <c r="F110" s="163">
        <f>IF(LOOKUP($J110,RABAT!$A$6:$A$9,RABAT!$A$6:$A$9)=$J110,LOOKUP($J110,RABAT!$A$6:$A$9,RABAT!C$6:C$9),"---")</f>
        <v>0</v>
      </c>
      <c r="G110" s="148">
        <f>CEILING(E110-(E110*F110),0.1)</f>
        <v>9715</v>
      </c>
      <c r="H110" s="89" t="s">
        <v>3610</v>
      </c>
      <c r="I110" s="36" t="s">
        <v>3646</v>
      </c>
      <c r="J110" s="37" t="s">
        <v>2122</v>
      </c>
      <c r="K110" s="36" t="s">
        <v>2121</v>
      </c>
    </row>
    <row r="111" spans="1:11" ht="12.75" customHeight="1" x14ac:dyDescent="0.2">
      <c r="A111" s="5">
        <v>110</v>
      </c>
      <c r="B111" s="36" t="s">
        <v>4594</v>
      </c>
      <c r="C111" s="36" t="s">
        <v>4595</v>
      </c>
      <c r="D111" s="146" t="s">
        <v>152</v>
      </c>
      <c r="E111" s="147">
        <v>20068</v>
      </c>
      <c r="F111" s="163">
        <f>IF(LOOKUP($J111,RABAT!$A$6:$A$9,RABAT!$A$6:$A$9)=$J111,LOOKUP($J111,RABAT!$A$6:$A$9,RABAT!C$6:C$9),"---")</f>
        <v>0</v>
      </c>
      <c r="G111" s="148">
        <f>CEILING(E111-(E111*F111),0.1)</f>
        <v>20068</v>
      </c>
      <c r="H111" s="90" t="s">
        <v>4968</v>
      </c>
      <c r="I111" s="62" t="s">
        <v>3646</v>
      </c>
      <c r="J111" s="63" t="s">
        <v>2122</v>
      </c>
      <c r="K111" s="62" t="s">
        <v>2121</v>
      </c>
    </row>
    <row r="112" spans="1:11" s="2" customFormat="1" ht="12.75" customHeight="1" x14ac:dyDescent="0.2">
      <c r="A112" s="2">
        <v>111</v>
      </c>
      <c r="B112" s="99" t="s">
        <v>132</v>
      </c>
      <c r="C112" s="101" t="s">
        <v>3215</v>
      </c>
      <c r="D112" s="143" t="s">
        <v>150</v>
      </c>
      <c r="E112" s="144" t="s">
        <v>137</v>
      </c>
      <c r="F112" s="122" t="s">
        <v>138</v>
      </c>
      <c r="G112" s="145" t="s">
        <v>139</v>
      </c>
      <c r="H112" s="84" t="s">
        <v>134</v>
      </c>
      <c r="I112" s="84" t="s">
        <v>135</v>
      </c>
      <c r="J112" s="84" t="s">
        <v>136</v>
      </c>
      <c r="K112" s="84" t="s">
        <v>2120</v>
      </c>
    </row>
    <row r="113" spans="1:11" s="2" customFormat="1" ht="12.75" customHeight="1" x14ac:dyDescent="0.2">
      <c r="A113" s="5">
        <v>112</v>
      </c>
      <c r="B113" s="38" t="s">
        <v>0</v>
      </c>
      <c r="C113" s="36" t="s">
        <v>1</v>
      </c>
      <c r="D113" s="149" t="s">
        <v>152</v>
      </c>
      <c r="E113" s="147">
        <v>3850</v>
      </c>
      <c r="F113" s="163">
        <f>IF(LOOKUP($J113,RABAT!$A$6:$A$9,RABAT!$A$6:$A$9)=$J113,LOOKUP($J113,RABAT!$A$6:$A$9,RABAT!C$6:C$9),"---")</f>
        <v>0</v>
      </c>
      <c r="G113" s="148">
        <f t="shared" ref="G113:G125" si="8">CEILING(E113-(E113*F113),0.1)</f>
        <v>3850</v>
      </c>
      <c r="H113" s="84" t="s">
        <v>569</v>
      </c>
      <c r="I113" s="36" t="s">
        <v>3646</v>
      </c>
      <c r="J113" s="37" t="s">
        <v>2122</v>
      </c>
      <c r="K113" s="36" t="s">
        <v>2121</v>
      </c>
    </row>
    <row r="114" spans="1:11" s="2" customFormat="1" ht="12.75" customHeight="1" x14ac:dyDescent="0.2">
      <c r="A114" s="2">
        <v>113</v>
      </c>
      <c r="B114" s="36" t="s">
        <v>3</v>
      </c>
      <c r="C114" s="36" t="s">
        <v>2</v>
      </c>
      <c r="D114" s="149" t="s">
        <v>152</v>
      </c>
      <c r="E114" s="147">
        <v>5209</v>
      </c>
      <c r="F114" s="163">
        <f>IF(LOOKUP($J114,RABAT!$A$6:$A$9,RABAT!$A$6:$A$9)=$J114,LOOKUP($J114,RABAT!$A$6:$A$9,RABAT!C$6:C$9),"---")</f>
        <v>0</v>
      </c>
      <c r="G114" s="148">
        <f t="shared" si="8"/>
        <v>5209</v>
      </c>
      <c r="H114" s="4" t="s">
        <v>575</v>
      </c>
      <c r="I114" s="36" t="s">
        <v>3646</v>
      </c>
      <c r="J114" s="37" t="s">
        <v>2122</v>
      </c>
      <c r="K114" s="36" t="s">
        <v>2121</v>
      </c>
    </row>
    <row r="115" spans="1:11" ht="12.75" customHeight="1" x14ac:dyDescent="0.2">
      <c r="A115" s="5">
        <v>114</v>
      </c>
      <c r="B115" s="36" t="s">
        <v>5125</v>
      </c>
      <c r="C115" s="36" t="s">
        <v>4800</v>
      </c>
      <c r="D115" s="149" t="s">
        <v>152</v>
      </c>
      <c r="E115" s="147">
        <v>8559</v>
      </c>
      <c r="F115" s="163">
        <f>IF(LOOKUP($J115,RABAT!$A$6:$A$9,RABAT!$A$6:$A$9)=$J115,LOOKUP($J115,RABAT!$A$6:$A$9,RABAT!C$6:C$9),"---")</f>
        <v>0</v>
      </c>
      <c r="G115" s="148">
        <f t="shared" si="8"/>
        <v>8559</v>
      </c>
      <c r="H115" s="89" t="s">
        <v>3690</v>
      </c>
      <c r="I115" s="36" t="s">
        <v>3646</v>
      </c>
      <c r="J115" s="37" t="s">
        <v>2122</v>
      </c>
      <c r="K115" s="36" t="s">
        <v>2121</v>
      </c>
    </row>
    <row r="116" spans="1:11" ht="12.75" customHeight="1" x14ac:dyDescent="0.2">
      <c r="A116" s="2">
        <v>115</v>
      </c>
      <c r="B116" s="36" t="s">
        <v>5126</v>
      </c>
      <c r="C116" s="36" t="s">
        <v>4801</v>
      </c>
      <c r="D116" s="149" t="s">
        <v>152</v>
      </c>
      <c r="E116" s="147">
        <v>8395</v>
      </c>
      <c r="F116" s="163">
        <f>IF(LOOKUP($J116,RABAT!$A$6:$A$9,RABAT!$A$6:$A$9)=$J116,LOOKUP($J116,RABAT!$A$6:$A$9,RABAT!C$6:C$9),"---")</f>
        <v>0</v>
      </c>
      <c r="G116" s="148">
        <f t="shared" si="8"/>
        <v>8395</v>
      </c>
      <c r="H116" s="89" t="s">
        <v>587</v>
      </c>
      <c r="I116" s="36" t="s">
        <v>3646</v>
      </c>
      <c r="J116" s="37" t="s">
        <v>2122</v>
      </c>
      <c r="K116" s="36" t="s">
        <v>2121</v>
      </c>
    </row>
    <row r="117" spans="1:11" ht="12.75" customHeight="1" x14ac:dyDescent="0.2">
      <c r="A117" s="5">
        <v>116</v>
      </c>
      <c r="B117" s="36" t="s">
        <v>5127</v>
      </c>
      <c r="C117" s="36" t="s">
        <v>4802</v>
      </c>
      <c r="D117" s="149" t="s">
        <v>152</v>
      </c>
      <c r="E117" s="147">
        <v>8026</v>
      </c>
      <c r="F117" s="163">
        <f>IF(LOOKUP($J117,RABAT!$A$6:$A$9,RABAT!$A$6:$A$9)=$J117,LOOKUP($J117,RABAT!$A$6:$A$9,RABAT!C$6:C$9),"---")</f>
        <v>0</v>
      </c>
      <c r="G117" s="148">
        <f t="shared" si="8"/>
        <v>8026</v>
      </c>
      <c r="H117" s="89" t="s">
        <v>590</v>
      </c>
      <c r="I117" s="36" t="s">
        <v>3646</v>
      </c>
      <c r="J117" s="37" t="s">
        <v>2122</v>
      </c>
      <c r="K117" s="36" t="s">
        <v>2121</v>
      </c>
    </row>
    <row r="118" spans="1:11" ht="12.75" customHeight="1" x14ac:dyDescent="0.2">
      <c r="A118" s="2">
        <v>117</v>
      </c>
      <c r="B118" s="36" t="s">
        <v>4803</v>
      </c>
      <c r="C118" s="36" t="s">
        <v>4804</v>
      </c>
      <c r="D118" s="149" t="s">
        <v>152</v>
      </c>
      <c r="E118" s="147">
        <v>19925</v>
      </c>
      <c r="F118" s="163">
        <f>IF(LOOKUP($J118,RABAT!$A$6:$A$9,RABAT!$A$6:$A$9)=$J118,LOOKUP($J118,RABAT!$A$6:$A$9,RABAT!C$6:C$9),"---")</f>
        <v>0</v>
      </c>
      <c r="G118" s="148">
        <f t="shared" si="8"/>
        <v>19925</v>
      </c>
      <c r="H118" s="89" t="s">
        <v>605</v>
      </c>
      <c r="I118" s="36" t="s">
        <v>3646</v>
      </c>
      <c r="J118" s="37" t="s">
        <v>2122</v>
      </c>
      <c r="K118" s="36" t="s">
        <v>2121</v>
      </c>
    </row>
    <row r="119" spans="1:11" ht="12.75" customHeight="1" x14ac:dyDescent="0.2">
      <c r="A119" s="5">
        <v>118</v>
      </c>
      <c r="B119" s="36" t="s">
        <v>4805</v>
      </c>
      <c r="C119" s="36" t="s">
        <v>4806</v>
      </c>
      <c r="D119" s="149" t="s">
        <v>152</v>
      </c>
      <c r="E119" s="147">
        <v>20087</v>
      </c>
      <c r="F119" s="163">
        <f>IF(LOOKUP($J119,RABAT!$A$6:$A$9,RABAT!$A$6:$A$9)=$J119,LOOKUP($J119,RABAT!$A$6:$A$9,RABAT!C$6:C$9),"---")</f>
        <v>0</v>
      </c>
      <c r="G119" s="148">
        <f t="shared" si="8"/>
        <v>20087</v>
      </c>
      <c r="H119" s="89" t="s">
        <v>608</v>
      </c>
      <c r="I119" s="36" t="s">
        <v>3646</v>
      </c>
      <c r="J119" s="37" t="s">
        <v>2122</v>
      </c>
      <c r="K119" s="36" t="s">
        <v>2121</v>
      </c>
    </row>
    <row r="120" spans="1:11" ht="12.75" customHeight="1" x14ac:dyDescent="0.2">
      <c r="A120" s="2">
        <v>119</v>
      </c>
      <c r="B120" s="36" t="s">
        <v>4807</v>
      </c>
      <c r="C120" s="36" t="s">
        <v>4808</v>
      </c>
      <c r="D120" s="149" t="s">
        <v>152</v>
      </c>
      <c r="E120" s="147">
        <v>19925</v>
      </c>
      <c r="F120" s="163">
        <f>IF(LOOKUP($J120,RABAT!$A$6:$A$9,RABAT!$A$6:$A$9)=$J120,LOOKUP($J120,RABAT!$A$6:$A$9,RABAT!C$6:C$9),"---")</f>
        <v>0</v>
      </c>
      <c r="G120" s="148">
        <f t="shared" si="8"/>
        <v>19925</v>
      </c>
      <c r="H120" s="89" t="s">
        <v>1997</v>
      </c>
      <c r="I120" s="36" t="s">
        <v>3646</v>
      </c>
      <c r="J120" s="37" t="s">
        <v>2122</v>
      </c>
      <c r="K120" s="36" t="s">
        <v>2121</v>
      </c>
    </row>
    <row r="121" spans="1:11" ht="12.75" customHeight="1" x14ac:dyDescent="0.2">
      <c r="A121" s="5">
        <v>120</v>
      </c>
      <c r="B121" s="36" t="s">
        <v>4809</v>
      </c>
      <c r="C121" s="36" t="s">
        <v>4810</v>
      </c>
      <c r="D121" s="149" t="s">
        <v>152</v>
      </c>
      <c r="E121" s="147">
        <v>23169</v>
      </c>
      <c r="F121" s="163">
        <f>IF(LOOKUP($J121,RABAT!$A$6:$A$9,RABAT!$A$6:$A$9)=$J121,LOOKUP($J121,RABAT!$A$6:$A$9,RABAT!C$6:C$9),"---")</f>
        <v>0</v>
      </c>
      <c r="G121" s="148">
        <f t="shared" si="8"/>
        <v>23169</v>
      </c>
      <c r="H121" s="89" t="s">
        <v>614</v>
      </c>
      <c r="I121" s="36" t="s">
        <v>3646</v>
      </c>
      <c r="J121" s="37" t="s">
        <v>2122</v>
      </c>
      <c r="K121" s="36" t="s">
        <v>2121</v>
      </c>
    </row>
    <row r="122" spans="1:11" ht="12.75" customHeight="1" x14ac:dyDescent="0.2">
      <c r="A122" s="2">
        <v>121</v>
      </c>
      <c r="B122" s="36" t="s">
        <v>4811</v>
      </c>
      <c r="C122" s="36" t="s">
        <v>4812</v>
      </c>
      <c r="D122" s="149" t="s">
        <v>152</v>
      </c>
      <c r="E122" s="147">
        <v>20093</v>
      </c>
      <c r="F122" s="163">
        <f>IF(LOOKUP($J122,RABAT!$A$6:$A$9,RABAT!$A$6:$A$9)=$J122,LOOKUP($J122,RABAT!$A$6:$A$9,RABAT!C$6:C$9),"---")</f>
        <v>0</v>
      </c>
      <c r="G122" s="148">
        <f t="shared" si="8"/>
        <v>20093</v>
      </c>
      <c r="H122" s="89" t="s">
        <v>617</v>
      </c>
      <c r="I122" s="36" t="s">
        <v>3646</v>
      </c>
      <c r="J122" s="37" t="s">
        <v>2122</v>
      </c>
      <c r="K122" s="36" t="s">
        <v>2121</v>
      </c>
    </row>
    <row r="123" spans="1:11" ht="12.75" customHeight="1" x14ac:dyDescent="0.2">
      <c r="A123" s="5">
        <v>122</v>
      </c>
      <c r="B123" s="36" t="s">
        <v>4813</v>
      </c>
      <c r="C123" s="36" t="s">
        <v>4814</v>
      </c>
      <c r="D123" s="149" t="s">
        <v>152</v>
      </c>
      <c r="E123" s="147">
        <v>22986</v>
      </c>
      <c r="F123" s="163">
        <f>IF(LOOKUP($J123,RABAT!$A$6:$A$9,RABAT!$A$6:$A$9)=$J123,LOOKUP($J123,RABAT!$A$6:$A$9,RABAT!C$6:C$9),"---")</f>
        <v>0</v>
      </c>
      <c r="G123" s="148">
        <f t="shared" si="8"/>
        <v>22986</v>
      </c>
      <c r="H123" s="89" t="s">
        <v>341</v>
      </c>
      <c r="I123" s="36" t="s">
        <v>3646</v>
      </c>
      <c r="J123" s="37" t="s">
        <v>2122</v>
      </c>
      <c r="K123" s="36" t="s">
        <v>2121</v>
      </c>
    </row>
    <row r="124" spans="1:11" ht="12.75" customHeight="1" x14ac:dyDescent="0.2">
      <c r="A124" s="2">
        <v>123</v>
      </c>
      <c r="B124" s="36" t="s">
        <v>4815</v>
      </c>
      <c r="C124" s="36" t="s">
        <v>4816</v>
      </c>
      <c r="D124" s="149" t="s">
        <v>152</v>
      </c>
      <c r="E124" s="147">
        <v>26661</v>
      </c>
      <c r="F124" s="163">
        <f>IF(LOOKUP($J124,RABAT!$A$6:$A$9,RABAT!$A$6:$A$9)=$J124,LOOKUP($J124,RABAT!$A$6:$A$9,RABAT!C$6:C$9),"---")</f>
        <v>0</v>
      </c>
      <c r="G124" s="148">
        <f t="shared" si="8"/>
        <v>26661</v>
      </c>
      <c r="H124" s="89" t="s">
        <v>2545</v>
      </c>
      <c r="I124" s="36" t="s">
        <v>3646</v>
      </c>
      <c r="J124" s="37" t="s">
        <v>2122</v>
      </c>
      <c r="K124" s="36" t="s">
        <v>2121</v>
      </c>
    </row>
    <row r="125" spans="1:11" ht="12.75" customHeight="1" x14ac:dyDescent="0.2">
      <c r="A125" s="5">
        <v>124</v>
      </c>
      <c r="B125" s="36" t="s">
        <v>4817</v>
      </c>
      <c r="C125" s="36" t="s">
        <v>4818</v>
      </c>
      <c r="D125" s="149" t="s">
        <v>152</v>
      </c>
      <c r="E125" s="147">
        <v>26661</v>
      </c>
      <c r="F125" s="163">
        <f>IF(LOOKUP($J125,RABAT!$A$6:$A$9,RABAT!$A$6:$A$9)=$J125,LOOKUP($J125,RABAT!$A$6:$A$9,RABAT!C$6:C$9),"---")</f>
        <v>0</v>
      </c>
      <c r="G125" s="148">
        <f t="shared" si="8"/>
        <v>26661</v>
      </c>
      <c r="H125" s="90" t="s">
        <v>2002</v>
      </c>
      <c r="I125" s="62" t="s">
        <v>3646</v>
      </c>
      <c r="J125" s="63" t="s">
        <v>2122</v>
      </c>
      <c r="K125" s="62" t="s">
        <v>2121</v>
      </c>
    </row>
    <row r="126" spans="1:11" s="2" customFormat="1" ht="12.75" customHeight="1" x14ac:dyDescent="0.2">
      <c r="A126" s="2">
        <v>125</v>
      </c>
      <c r="B126" s="99" t="s">
        <v>132</v>
      </c>
      <c r="C126" s="100" t="s">
        <v>3216</v>
      </c>
      <c r="D126" s="143" t="s">
        <v>150</v>
      </c>
      <c r="E126" s="144" t="s">
        <v>137</v>
      </c>
      <c r="F126" s="122" t="s">
        <v>138</v>
      </c>
      <c r="G126" s="145" t="s">
        <v>139</v>
      </c>
      <c r="H126" s="84" t="s">
        <v>134</v>
      </c>
      <c r="I126" s="84" t="s">
        <v>135</v>
      </c>
      <c r="J126" s="84" t="s">
        <v>136</v>
      </c>
      <c r="K126" s="84" t="s">
        <v>2120</v>
      </c>
    </row>
    <row r="127" spans="1:11" ht="12.75" customHeight="1" x14ac:dyDescent="0.2">
      <c r="A127" s="5">
        <v>126</v>
      </c>
      <c r="B127" s="36" t="s">
        <v>4558</v>
      </c>
      <c r="C127" s="36" t="s">
        <v>4559</v>
      </c>
      <c r="D127" s="146" t="s">
        <v>152</v>
      </c>
      <c r="E127" s="147">
        <v>682</v>
      </c>
      <c r="F127" s="163">
        <f>IF(LOOKUP($J127,RABAT!$A$6:$A$9,RABAT!$A$6:$A$9)=$J127,LOOKUP($J127,RABAT!$A$6:$A$9,RABAT!C$6:C$9),"---")</f>
        <v>0</v>
      </c>
      <c r="G127" s="148">
        <f t="shared" ref="G127:G148" si="9">CEILING(E127-(E127*F127),0.1)</f>
        <v>682</v>
      </c>
      <c r="H127" s="89" t="s">
        <v>2126</v>
      </c>
      <c r="I127" s="36" t="s">
        <v>3646</v>
      </c>
      <c r="J127" s="37" t="s">
        <v>2122</v>
      </c>
      <c r="K127" s="36" t="s">
        <v>2121</v>
      </c>
    </row>
    <row r="128" spans="1:11" ht="12.75" customHeight="1" x14ac:dyDescent="0.2">
      <c r="A128" s="2">
        <v>127</v>
      </c>
      <c r="B128" s="36" t="s">
        <v>4560</v>
      </c>
      <c r="C128" s="36" t="s">
        <v>4561</v>
      </c>
      <c r="D128" s="146" t="s">
        <v>151</v>
      </c>
      <c r="E128" s="147">
        <v>486</v>
      </c>
      <c r="F128" s="163">
        <f>IF(LOOKUP($J128,RABAT!$A$6:$A$9,RABAT!$A$6:$A$9)=$J128,LOOKUP($J128,RABAT!$A$6:$A$9,RABAT!C$6:C$9),"---")</f>
        <v>0</v>
      </c>
      <c r="G128" s="148">
        <f t="shared" si="9"/>
        <v>486</v>
      </c>
      <c r="H128" s="89" t="s">
        <v>2130</v>
      </c>
      <c r="I128" s="36" t="s">
        <v>3646</v>
      </c>
      <c r="J128" s="37" t="s">
        <v>2122</v>
      </c>
      <c r="K128" s="36" t="s">
        <v>2121</v>
      </c>
    </row>
    <row r="129" spans="1:11" ht="12.75" customHeight="1" x14ac:dyDescent="0.2">
      <c r="A129" s="5">
        <v>128</v>
      </c>
      <c r="B129" s="36" t="s">
        <v>4562</v>
      </c>
      <c r="C129" s="36" t="s">
        <v>4563</v>
      </c>
      <c r="D129" s="146" t="s">
        <v>151</v>
      </c>
      <c r="E129" s="147">
        <v>433</v>
      </c>
      <c r="F129" s="163">
        <f>IF(LOOKUP($J129,RABAT!$A$6:$A$9,RABAT!$A$6:$A$9)=$J129,LOOKUP($J129,RABAT!$A$6:$A$9,RABAT!C$6:C$9),"---")</f>
        <v>0</v>
      </c>
      <c r="G129" s="148">
        <f t="shared" si="9"/>
        <v>433</v>
      </c>
      <c r="H129" s="89" t="s">
        <v>2133</v>
      </c>
      <c r="I129" s="36" t="s">
        <v>3646</v>
      </c>
      <c r="J129" s="37" t="s">
        <v>2122</v>
      </c>
      <c r="K129" s="36" t="s">
        <v>2121</v>
      </c>
    </row>
    <row r="130" spans="1:11" ht="12.75" customHeight="1" x14ac:dyDescent="0.2">
      <c r="A130" s="2">
        <v>129</v>
      </c>
      <c r="B130" s="38" t="s">
        <v>3217</v>
      </c>
      <c r="C130" s="36" t="s">
        <v>4001</v>
      </c>
      <c r="D130" s="149" t="s">
        <v>152</v>
      </c>
      <c r="E130" s="147">
        <v>985</v>
      </c>
      <c r="F130" s="163">
        <f>IF(LOOKUP($J130,RABAT!$A$6:$A$9,RABAT!$A$6:$A$9)=$J130,LOOKUP($J130,RABAT!$A$6:$A$9,RABAT!C$6:C$9),"---")</f>
        <v>0</v>
      </c>
      <c r="G130" s="148">
        <f t="shared" si="9"/>
        <v>985</v>
      </c>
      <c r="H130" s="91" t="s">
        <v>3754</v>
      </c>
      <c r="I130" s="36" t="s">
        <v>3646</v>
      </c>
      <c r="J130" s="37" t="s">
        <v>2122</v>
      </c>
      <c r="K130" s="36" t="s">
        <v>2121</v>
      </c>
    </row>
    <row r="131" spans="1:11" ht="12.75" customHeight="1" x14ac:dyDescent="0.2">
      <c r="A131" s="5">
        <v>130</v>
      </c>
      <c r="B131" s="36" t="s">
        <v>4564</v>
      </c>
      <c r="C131" s="36" t="s">
        <v>4565</v>
      </c>
      <c r="D131" s="146" t="s">
        <v>151</v>
      </c>
      <c r="E131" s="147">
        <v>483</v>
      </c>
      <c r="F131" s="163">
        <f>IF(LOOKUP($J131,RABAT!$A$6:$A$9,RABAT!$A$6:$A$9)=$J131,LOOKUP($J131,RABAT!$A$6:$A$9,RABAT!C$6:C$9),"---")</f>
        <v>0</v>
      </c>
      <c r="G131" s="148">
        <f t="shared" si="9"/>
        <v>483</v>
      </c>
      <c r="H131" s="89" t="s">
        <v>2136</v>
      </c>
      <c r="I131" s="36" t="s">
        <v>3646</v>
      </c>
      <c r="J131" s="37" t="s">
        <v>2122</v>
      </c>
      <c r="K131" s="36" t="s">
        <v>2121</v>
      </c>
    </row>
    <row r="132" spans="1:11" ht="12.75" customHeight="1" x14ac:dyDescent="0.2">
      <c r="A132" s="2">
        <v>131</v>
      </c>
      <c r="B132" s="38" t="s">
        <v>3218</v>
      </c>
      <c r="C132" s="36" t="s">
        <v>4002</v>
      </c>
      <c r="D132" s="149" t="s">
        <v>152</v>
      </c>
      <c r="E132" s="147">
        <v>1243</v>
      </c>
      <c r="F132" s="163">
        <f>IF(LOOKUP($J132,RABAT!$A$6:$A$9,RABAT!$A$6:$A$9)=$J132,LOOKUP($J132,RABAT!$A$6:$A$9,RABAT!C$6:C$9),"---")</f>
        <v>0</v>
      </c>
      <c r="G132" s="148">
        <f t="shared" si="9"/>
        <v>1243</v>
      </c>
      <c r="H132" s="91" t="s">
        <v>3763</v>
      </c>
      <c r="I132" s="36" t="s">
        <v>3646</v>
      </c>
      <c r="J132" s="37" t="s">
        <v>2122</v>
      </c>
      <c r="K132" s="36" t="s">
        <v>2121</v>
      </c>
    </row>
    <row r="133" spans="1:11" ht="12.75" customHeight="1" x14ac:dyDescent="0.2">
      <c r="A133" s="5">
        <v>132</v>
      </c>
      <c r="B133" s="38" t="s">
        <v>3219</v>
      </c>
      <c r="C133" s="36" t="s">
        <v>4003</v>
      </c>
      <c r="D133" s="149" t="s">
        <v>152</v>
      </c>
      <c r="E133" s="147">
        <v>1297</v>
      </c>
      <c r="F133" s="163">
        <f>IF(LOOKUP($J133,RABAT!$A$6:$A$9,RABAT!$A$6:$A$9)=$J133,LOOKUP($J133,RABAT!$A$6:$A$9,RABAT!C$6:C$9),"---")</f>
        <v>0</v>
      </c>
      <c r="G133" s="148">
        <f t="shared" si="9"/>
        <v>1297</v>
      </c>
      <c r="H133" s="91" t="s">
        <v>1649</v>
      </c>
      <c r="I133" s="36" t="s">
        <v>3646</v>
      </c>
      <c r="J133" s="37" t="s">
        <v>2122</v>
      </c>
      <c r="K133" s="36" t="s">
        <v>2121</v>
      </c>
    </row>
    <row r="134" spans="1:11" ht="12.75" customHeight="1" x14ac:dyDescent="0.2">
      <c r="A134" s="2">
        <v>133</v>
      </c>
      <c r="B134" s="36" t="s">
        <v>4566</v>
      </c>
      <c r="C134" s="36" t="s">
        <v>4567</v>
      </c>
      <c r="D134" s="146" t="s">
        <v>151</v>
      </c>
      <c r="E134" s="147">
        <v>660</v>
      </c>
      <c r="F134" s="163">
        <f>IF(LOOKUP($J134,RABAT!$A$6:$A$9,RABAT!$A$6:$A$9)=$J134,LOOKUP($J134,RABAT!$A$6:$A$9,RABAT!C$6:C$9),"---")</f>
        <v>0</v>
      </c>
      <c r="G134" s="148">
        <f t="shared" si="9"/>
        <v>660</v>
      </c>
      <c r="H134" s="89" t="s">
        <v>2139</v>
      </c>
      <c r="I134" s="36" t="s">
        <v>3646</v>
      </c>
      <c r="J134" s="37" t="s">
        <v>2122</v>
      </c>
      <c r="K134" s="36" t="s">
        <v>2121</v>
      </c>
    </row>
    <row r="135" spans="1:11" ht="12.75" customHeight="1" x14ac:dyDescent="0.2">
      <c r="A135" s="5">
        <v>134</v>
      </c>
      <c r="B135" s="38" t="s">
        <v>3220</v>
      </c>
      <c r="C135" s="36" t="s">
        <v>4004</v>
      </c>
      <c r="D135" s="149" t="s">
        <v>152</v>
      </c>
      <c r="E135" s="147">
        <v>1442</v>
      </c>
      <c r="F135" s="163">
        <f>IF(LOOKUP($J135,RABAT!$A$6:$A$9,RABAT!$A$6:$A$9)=$J135,LOOKUP($J135,RABAT!$A$6:$A$9,RABAT!C$6:C$9),"---")</f>
        <v>0</v>
      </c>
      <c r="G135" s="148">
        <f t="shared" si="9"/>
        <v>1442</v>
      </c>
      <c r="H135" s="91" t="s">
        <v>3724</v>
      </c>
      <c r="I135" s="36" t="s">
        <v>3646</v>
      </c>
      <c r="J135" s="37" t="s">
        <v>2122</v>
      </c>
      <c r="K135" s="36" t="s">
        <v>2121</v>
      </c>
    </row>
    <row r="136" spans="1:11" ht="12.75" customHeight="1" x14ac:dyDescent="0.2">
      <c r="A136" s="2">
        <v>135</v>
      </c>
      <c r="B136" s="38" t="s">
        <v>3221</v>
      </c>
      <c r="C136" s="36" t="s">
        <v>4005</v>
      </c>
      <c r="D136" s="149" t="s">
        <v>152</v>
      </c>
      <c r="E136" s="147">
        <v>1442</v>
      </c>
      <c r="F136" s="163">
        <f>IF(LOOKUP($J136,RABAT!$A$6:$A$9,RABAT!$A$6:$A$9)=$J136,LOOKUP($J136,RABAT!$A$6:$A$9,RABAT!C$6:C$9),"---")</f>
        <v>0</v>
      </c>
      <c r="G136" s="148">
        <f t="shared" si="9"/>
        <v>1442</v>
      </c>
      <c r="H136" s="91" t="s">
        <v>3745</v>
      </c>
      <c r="I136" s="36" t="s">
        <v>3646</v>
      </c>
      <c r="J136" s="37" t="s">
        <v>2122</v>
      </c>
      <c r="K136" s="36" t="s">
        <v>2121</v>
      </c>
    </row>
    <row r="137" spans="1:11" ht="12.75" customHeight="1" x14ac:dyDescent="0.2">
      <c r="A137" s="5">
        <v>136</v>
      </c>
      <c r="B137" s="38" t="s">
        <v>3222</v>
      </c>
      <c r="C137" s="36" t="s">
        <v>4006</v>
      </c>
      <c r="D137" s="149" t="s">
        <v>152</v>
      </c>
      <c r="E137" s="147">
        <v>1442</v>
      </c>
      <c r="F137" s="163">
        <f>IF(LOOKUP($J137,RABAT!$A$6:$A$9,RABAT!$A$6:$A$9)=$J137,LOOKUP($J137,RABAT!$A$6:$A$9,RABAT!C$6:C$9),"---")</f>
        <v>0</v>
      </c>
      <c r="G137" s="148">
        <f t="shared" si="9"/>
        <v>1442</v>
      </c>
      <c r="H137" s="91" t="s">
        <v>3607</v>
      </c>
      <c r="I137" s="36" t="s">
        <v>3646</v>
      </c>
      <c r="J137" s="37" t="s">
        <v>2122</v>
      </c>
      <c r="K137" s="36" t="s">
        <v>2121</v>
      </c>
    </row>
    <row r="138" spans="1:11" ht="12.75" customHeight="1" x14ac:dyDescent="0.2">
      <c r="A138" s="2">
        <v>137</v>
      </c>
      <c r="B138" s="36" t="s">
        <v>4568</v>
      </c>
      <c r="C138" s="36" t="s">
        <v>4569</v>
      </c>
      <c r="D138" s="146" t="s">
        <v>151</v>
      </c>
      <c r="E138" s="147">
        <v>713</v>
      </c>
      <c r="F138" s="163">
        <f>IF(LOOKUP($J138,RABAT!$A$6:$A$9,RABAT!$A$6:$A$9)=$J138,LOOKUP($J138,RABAT!$A$6:$A$9,RABAT!C$6:C$9),"---")</f>
        <v>0</v>
      </c>
      <c r="G138" s="148">
        <f t="shared" si="9"/>
        <v>713</v>
      </c>
      <c r="H138" s="89" t="s">
        <v>2142</v>
      </c>
      <c r="I138" s="36" t="s">
        <v>3646</v>
      </c>
      <c r="J138" s="37" t="s">
        <v>2122</v>
      </c>
      <c r="K138" s="36" t="s">
        <v>2121</v>
      </c>
    </row>
    <row r="139" spans="1:11" ht="12.75" customHeight="1" x14ac:dyDescent="0.2">
      <c r="A139" s="5">
        <v>138</v>
      </c>
      <c r="B139" s="38" t="s">
        <v>3223</v>
      </c>
      <c r="C139" s="36" t="s">
        <v>4007</v>
      </c>
      <c r="D139" s="149" t="s">
        <v>152</v>
      </c>
      <c r="E139" s="147">
        <v>2189</v>
      </c>
      <c r="F139" s="163">
        <f>IF(LOOKUP($J139,RABAT!$A$6:$A$9,RABAT!$A$6:$A$9)=$J139,LOOKUP($J139,RABAT!$A$6:$A$9,RABAT!C$6:C$9),"---")</f>
        <v>0</v>
      </c>
      <c r="G139" s="148">
        <f t="shared" si="9"/>
        <v>2189</v>
      </c>
      <c r="H139" s="91" t="s">
        <v>3678</v>
      </c>
      <c r="I139" s="36" t="s">
        <v>3646</v>
      </c>
      <c r="J139" s="37" t="s">
        <v>2122</v>
      </c>
      <c r="K139" s="36" t="s">
        <v>2121</v>
      </c>
    </row>
    <row r="140" spans="1:11" ht="12.75" customHeight="1" x14ac:dyDescent="0.2">
      <c r="A140" s="2">
        <v>139</v>
      </c>
      <c r="B140" s="36" t="s">
        <v>4570</v>
      </c>
      <c r="C140" s="36" t="s">
        <v>4571</v>
      </c>
      <c r="D140" s="146" t="s">
        <v>151</v>
      </c>
      <c r="E140" s="147">
        <v>1258</v>
      </c>
      <c r="F140" s="163">
        <f>IF(LOOKUP($J140,RABAT!$A$6:$A$9,RABAT!$A$6:$A$9)=$J140,LOOKUP($J140,RABAT!$A$6:$A$9,RABAT!C$6:C$9),"---")</f>
        <v>0</v>
      </c>
      <c r="G140" s="148">
        <f t="shared" si="9"/>
        <v>1258</v>
      </c>
      <c r="H140" s="89" t="s">
        <v>2148</v>
      </c>
      <c r="I140" s="36" t="s">
        <v>3646</v>
      </c>
      <c r="J140" s="37" t="s">
        <v>2122</v>
      </c>
      <c r="K140" s="36" t="s">
        <v>2121</v>
      </c>
    </row>
    <row r="141" spans="1:11" ht="12.75" customHeight="1" x14ac:dyDescent="0.2">
      <c r="A141" s="5">
        <v>140</v>
      </c>
      <c r="B141" s="38" t="s">
        <v>3224</v>
      </c>
      <c r="C141" s="36" t="s">
        <v>4008</v>
      </c>
      <c r="D141" s="149" t="s">
        <v>152</v>
      </c>
      <c r="E141" s="147">
        <v>3750</v>
      </c>
      <c r="F141" s="163">
        <f>IF(LOOKUP($J141,RABAT!$A$6:$A$9,RABAT!$A$6:$A$9)=$J141,LOOKUP($J141,RABAT!$A$6:$A$9,RABAT!C$6:C$9),"---")</f>
        <v>0</v>
      </c>
      <c r="G141" s="148">
        <f t="shared" si="9"/>
        <v>3750</v>
      </c>
      <c r="H141" s="91" t="s">
        <v>569</v>
      </c>
      <c r="I141" s="36" t="s">
        <v>3646</v>
      </c>
      <c r="J141" s="37" t="s">
        <v>2122</v>
      </c>
      <c r="K141" s="36" t="s">
        <v>2121</v>
      </c>
    </row>
    <row r="142" spans="1:11" ht="12.75" customHeight="1" x14ac:dyDescent="0.2">
      <c r="A142" s="2">
        <v>141</v>
      </c>
      <c r="B142" s="36" t="s">
        <v>4572</v>
      </c>
      <c r="C142" s="36" t="s">
        <v>4573</v>
      </c>
      <c r="D142" s="146" t="s">
        <v>151</v>
      </c>
      <c r="E142" s="147">
        <v>1867</v>
      </c>
      <c r="F142" s="163">
        <f>IF(LOOKUP($J142,RABAT!$A$6:$A$9,RABAT!$A$6:$A$9)=$J142,LOOKUP($J142,RABAT!$A$6:$A$9,RABAT!C$6:C$9),"---")</f>
        <v>0</v>
      </c>
      <c r="G142" s="148">
        <f t="shared" si="9"/>
        <v>1867</v>
      </c>
      <c r="H142" s="89" t="s">
        <v>2151</v>
      </c>
      <c r="I142" s="36" t="s">
        <v>3646</v>
      </c>
      <c r="J142" s="37" t="s">
        <v>2122</v>
      </c>
      <c r="K142" s="36" t="s">
        <v>2121</v>
      </c>
    </row>
    <row r="143" spans="1:11" ht="12.75" customHeight="1" x14ac:dyDescent="0.2">
      <c r="A143" s="5">
        <v>142</v>
      </c>
      <c r="B143" s="38" t="s">
        <v>3225</v>
      </c>
      <c r="C143" s="36" t="s">
        <v>4009</v>
      </c>
      <c r="D143" s="149" t="s">
        <v>154</v>
      </c>
      <c r="E143" s="147">
        <v>4827</v>
      </c>
      <c r="F143" s="163">
        <f>IF(LOOKUP($J143,RABAT!$A$6:$A$9,RABAT!$A$6:$A$9)=$J143,LOOKUP($J143,RABAT!$A$6:$A$9,RABAT!C$6:C$9),"---")</f>
        <v>0</v>
      </c>
      <c r="G143" s="148">
        <f t="shared" si="9"/>
        <v>4827</v>
      </c>
      <c r="H143" s="91" t="s">
        <v>575</v>
      </c>
      <c r="I143" s="36" t="s">
        <v>3646</v>
      </c>
      <c r="J143" s="37" t="s">
        <v>2122</v>
      </c>
      <c r="K143" s="36" t="s">
        <v>2121</v>
      </c>
    </row>
    <row r="144" spans="1:11" ht="12.75" customHeight="1" x14ac:dyDescent="0.2">
      <c r="A144" s="2">
        <v>143</v>
      </c>
      <c r="B144" s="36" t="s">
        <v>4574</v>
      </c>
      <c r="C144" s="36" t="s">
        <v>4575</v>
      </c>
      <c r="D144" s="146" t="s">
        <v>151</v>
      </c>
      <c r="E144" s="147">
        <v>2548</v>
      </c>
      <c r="F144" s="163">
        <f>IF(LOOKUP($J144,RABAT!$A$6:$A$9,RABAT!$A$6:$A$9)=$J144,LOOKUP($J144,RABAT!$A$6:$A$9,RABAT!C$6:C$9),"---")</f>
        <v>0</v>
      </c>
      <c r="G144" s="148">
        <f t="shared" si="9"/>
        <v>2548</v>
      </c>
      <c r="H144" s="89" t="s">
        <v>3649</v>
      </c>
      <c r="I144" s="36" t="s">
        <v>3646</v>
      </c>
      <c r="J144" s="37" t="s">
        <v>2122</v>
      </c>
      <c r="K144" s="36" t="s">
        <v>2121</v>
      </c>
    </row>
    <row r="145" spans="1:11" ht="12.75" customHeight="1" x14ac:dyDescent="0.2">
      <c r="A145" s="5">
        <v>144</v>
      </c>
      <c r="B145" s="38" t="s">
        <v>3226</v>
      </c>
      <c r="C145" s="36" t="s">
        <v>4010</v>
      </c>
      <c r="D145" s="149" t="s">
        <v>154</v>
      </c>
      <c r="E145" s="147">
        <v>6153</v>
      </c>
      <c r="F145" s="163">
        <f>IF(LOOKUP($J145,RABAT!$A$6:$A$9,RABAT!$A$6:$A$9)=$J145,LOOKUP($J145,RABAT!$A$6:$A$9,RABAT!C$6:C$9),"---")</f>
        <v>0</v>
      </c>
      <c r="G145" s="148">
        <f t="shared" si="9"/>
        <v>6153</v>
      </c>
      <c r="H145" s="91" t="s">
        <v>590</v>
      </c>
      <c r="I145" s="36" t="s">
        <v>3646</v>
      </c>
      <c r="J145" s="37" t="s">
        <v>2122</v>
      </c>
      <c r="K145" s="36" t="s">
        <v>2121</v>
      </c>
    </row>
    <row r="146" spans="1:11" ht="12.75" customHeight="1" x14ac:dyDescent="0.2">
      <c r="A146" s="2">
        <v>145</v>
      </c>
      <c r="B146" s="36" t="s">
        <v>4576</v>
      </c>
      <c r="C146" s="36" t="s">
        <v>4577</v>
      </c>
      <c r="D146" s="146" t="s">
        <v>151</v>
      </c>
      <c r="E146" s="147">
        <v>4100</v>
      </c>
      <c r="F146" s="163">
        <f>IF(LOOKUP($J146,RABAT!$A$6:$A$9,RABAT!$A$6:$A$9)=$J146,LOOKUP($J146,RABAT!$A$6:$A$9,RABAT!C$6:C$9),"---")</f>
        <v>0</v>
      </c>
      <c r="G146" s="148">
        <f t="shared" si="9"/>
        <v>4100</v>
      </c>
      <c r="H146" s="89" t="s">
        <v>3652</v>
      </c>
      <c r="I146" s="36" t="s">
        <v>3646</v>
      </c>
      <c r="J146" s="37" t="s">
        <v>2122</v>
      </c>
      <c r="K146" s="36" t="s">
        <v>2121</v>
      </c>
    </row>
    <row r="147" spans="1:11" ht="12.75" customHeight="1" x14ac:dyDescent="0.2">
      <c r="A147" s="5">
        <v>146</v>
      </c>
      <c r="B147" s="38" t="s">
        <v>3227</v>
      </c>
      <c r="C147" s="36" t="s">
        <v>4011</v>
      </c>
      <c r="D147" s="149" t="s">
        <v>154</v>
      </c>
      <c r="E147" s="147">
        <v>11772</v>
      </c>
      <c r="F147" s="163">
        <f>IF(LOOKUP($J147,RABAT!$A$6:$A$9,RABAT!$A$6:$A$9)=$J147,LOOKUP($J147,RABAT!$A$6:$A$9,RABAT!C$6:C$9),"---")</f>
        <v>0</v>
      </c>
      <c r="G147" s="148">
        <f t="shared" si="9"/>
        <v>11772</v>
      </c>
      <c r="H147" s="91" t="s">
        <v>4012</v>
      </c>
      <c r="I147" s="36" t="s">
        <v>3646</v>
      </c>
      <c r="J147" s="37" t="s">
        <v>2122</v>
      </c>
      <c r="K147" s="36" t="s">
        <v>2121</v>
      </c>
    </row>
    <row r="148" spans="1:11" ht="12.75" customHeight="1" x14ac:dyDescent="0.2">
      <c r="A148" s="2">
        <v>147</v>
      </c>
      <c r="B148" s="36" t="s">
        <v>4578</v>
      </c>
      <c r="C148" s="36" t="s">
        <v>4579</v>
      </c>
      <c r="D148" s="146" t="s">
        <v>152</v>
      </c>
      <c r="E148" s="147">
        <v>10236</v>
      </c>
      <c r="F148" s="163">
        <f>IF(LOOKUP($J148,RABAT!$A$6:$A$9,RABAT!$A$6:$A$9)=$J148,LOOKUP($J148,RABAT!$A$6:$A$9,RABAT!C$6:C$9),"---")</f>
        <v>0</v>
      </c>
      <c r="G148" s="148">
        <f t="shared" si="9"/>
        <v>10236</v>
      </c>
      <c r="H148" s="90" t="s">
        <v>3655</v>
      </c>
      <c r="I148" s="62" t="s">
        <v>3646</v>
      </c>
      <c r="J148" s="63" t="s">
        <v>2122</v>
      </c>
      <c r="K148" s="62" t="s">
        <v>2121</v>
      </c>
    </row>
    <row r="149" spans="1:11" s="2" customFormat="1" ht="12.75" customHeight="1" x14ac:dyDescent="0.2">
      <c r="A149" s="5">
        <v>148</v>
      </c>
      <c r="B149" s="99" t="s">
        <v>132</v>
      </c>
      <c r="C149" s="100" t="s">
        <v>3228</v>
      </c>
      <c r="D149" s="143" t="s">
        <v>150</v>
      </c>
      <c r="E149" s="144" t="s">
        <v>137</v>
      </c>
      <c r="F149" s="122" t="s">
        <v>138</v>
      </c>
      <c r="G149" s="145" t="s">
        <v>139</v>
      </c>
      <c r="H149" s="84" t="s">
        <v>134</v>
      </c>
      <c r="I149" s="84" t="s">
        <v>135</v>
      </c>
      <c r="J149" s="84" t="s">
        <v>136</v>
      </c>
      <c r="K149" s="84" t="s">
        <v>2120</v>
      </c>
    </row>
    <row r="150" spans="1:11" ht="12.75" customHeight="1" x14ac:dyDescent="0.2">
      <c r="A150" s="2">
        <v>149</v>
      </c>
      <c r="B150" s="36" t="s">
        <v>934</v>
      </c>
      <c r="C150" s="36" t="s">
        <v>935</v>
      </c>
      <c r="D150" s="146" t="s">
        <v>152</v>
      </c>
      <c r="E150" s="147">
        <v>363</v>
      </c>
      <c r="F150" s="163">
        <f>IF(LOOKUP($J150,RABAT!$A$6:$A$9,RABAT!$A$6:$A$9)=$J150,LOOKUP($J150,RABAT!$A$6:$A$9,RABAT!C$6:C$9),"---")</f>
        <v>0</v>
      </c>
      <c r="G150" s="148">
        <f t="shared" ref="G150:G160" si="10">CEILING(E150-(E150*F150),0.1)</f>
        <v>363</v>
      </c>
      <c r="H150" s="89" t="s">
        <v>1132</v>
      </c>
      <c r="I150" s="36" t="s">
        <v>3646</v>
      </c>
      <c r="J150" s="37" t="s">
        <v>2122</v>
      </c>
      <c r="K150" s="36" t="s">
        <v>2121</v>
      </c>
    </row>
    <row r="151" spans="1:11" ht="12.75" customHeight="1" x14ac:dyDescent="0.2">
      <c r="A151" s="5">
        <v>150</v>
      </c>
      <c r="B151" s="36" t="s">
        <v>936</v>
      </c>
      <c r="C151" s="36" t="s">
        <v>937</v>
      </c>
      <c r="D151" s="149" t="s">
        <v>152</v>
      </c>
      <c r="E151" s="147">
        <v>363</v>
      </c>
      <c r="F151" s="163">
        <f>IF(LOOKUP($J151,RABAT!$A$6:$A$9,RABAT!$A$6:$A$9)=$J151,LOOKUP($J151,RABAT!$A$6:$A$9,RABAT!C$6:C$9),"---")</f>
        <v>0</v>
      </c>
      <c r="G151" s="148">
        <f t="shared" si="10"/>
        <v>363</v>
      </c>
      <c r="H151" s="89" t="s">
        <v>1133</v>
      </c>
      <c r="I151" s="36" t="s">
        <v>3646</v>
      </c>
      <c r="J151" s="37" t="s">
        <v>2122</v>
      </c>
      <c r="K151" s="36" t="s">
        <v>2121</v>
      </c>
    </row>
    <row r="152" spans="1:11" ht="12.75" customHeight="1" x14ac:dyDescent="0.2">
      <c r="A152" s="2">
        <v>151</v>
      </c>
      <c r="B152" s="36" t="s">
        <v>938</v>
      </c>
      <c r="C152" s="36" t="s">
        <v>939</v>
      </c>
      <c r="D152" s="146" t="s">
        <v>151</v>
      </c>
      <c r="E152" s="147">
        <v>193</v>
      </c>
      <c r="F152" s="163">
        <f>IF(LOOKUP($J152,RABAT!$A$6:$A$9,RABAT!$A$6:$A$9)=$J152,LOOKUP($J152,RABAT!$A$6:$A$9,RABAT!C$6:C$9),"---")</f>
        <v>0</v>
      </c>
      <c r="G152" s="148">
        <f t="shared" si="10"/>
        <v>193</v>
      </c>
      <c r="H152" s="89" t="s">
        <v>1134</v>
      </c>
      <c r="I152" s="36" t="s">
        <v>3646</v>
      </c>
      <c r="J152" s="37" t="s">
        <v>2122</v>
      </c>
      <c r="K152" s="36" t="s">
        <v>2121</v>
      </c>
    </row>
    <row r="153" spans="1:11" ht="12.75" customHeight="1" x14ac:dyDescent="0.2">
      <c r="A153" s="5">
        <v>152</v>
      </c>
      <c r="B153" s="36" t="s">
        <v>940</v>
      </c>
      <c r="C153" s="36" t="s">
        <v>941</v>
      </c>
      <c r="D153" s="146" t="s">
        <v>152</v>
      </c>
      <c r="E153" s="147">
        <v>465</v>
      </c>
      <c r="F153" s="163">
        <f>IF(LOOKUP($J153,RABAT!$A$6:$A$9,RABAT!$A$6:$A$9)=$J153,LOOKUP($J153,RABAT!$A$6:$A$9,RABAT!C$6:C$9),"---")</f>
        <v>0</v>
      </c>
      <c r="G153" s="148">
        <f t="shared" si="10"/>
        <v>465</v>
      </c>
      <c r="H153" s="89" t="s">
        <v>3748</v>
      </c>
      <c r="I153" s="36" t="s">
        <v>3646</v>
      </c>
      <c r="J153" s="37" t="s">
        <v>2122</v>
      </c>
      <c r="K153" s="36" t="s">
        <v>2121</v>
      </c>
    </row>
    <row r="154" spans="1:11" ht="12.75" customHeight="1" x14ac:dyDescent="0.2">
      <c r="A154" s="2">
        <v>153</v>
      </c>
      <c r="B154" s="36" t="s">
        <v>942</v>
      </c>
      <c r="C154" s="36" t="s">
        <v>943</v>
      </c>
      <c r="D154" s="146" t="s">
        <v>152</v>
      </c>
      <c r="E154" s="147">
        <v>322</v>
      </c>
      <c r="F154" s="163">
        <f>IF(LOOKUP($J154,RABAT!$A$6:$A$9,RABAT!$A$6:$A$9)=$J154,LOOKUP($J154,RABAT!$A$6:$A$9,RABAT!C$6:C$9),"---")</f>
        <v>0</v>
      </c>
      <c r="G154" s="148">
        <f t="shared" si="10"/>
        <v>322</v>
      </c>
      <c r="H154" s="89" t="s">
        <v>3751</v>
      </c>
      <c r="I154" s="36" t="s">
        <v>3646</v>
      </c>
      <c r="J154" s="37" t="s">
        <v>2122</v>
      </c>
      <c r="K154" s="36" t="s">
        <v>2121</v>
      </c>
    </row>
    <row r="155" spans="1:11" ht="12.75" customHeight="1" x14ac:dyDescent="0.2">
      <c r="A155" s="5">
        <v>154</v>
      </c>
      <c r="B155" s="36" t="s">
        <v>944</v>
      </c>
      <c r="C155" s="36" t="s">
        <v>945</v>
      </c>
      <c r="D155" s="146" t="s">
        <v>151</v>
      </c>
      <c r="E155" s="147">
        <v>218</v>
      </c>
      <c r="F155" s="163">
        <f>IF(LOOKUP($J155,RABAT!$A$6:$A$9,RABAT!$A$6:$A$9)=$J155,LOOKUP($J155,RABAT!$A$6:$A$9,RABAT!C$6:C$9),"---")</f>
        <v>0</v>
      </c>
      <c r="G155" s="148">
        <f t="shared" si="10"/>
        <v>218</v>
      </c>
      <c r="H155" s="89" t="s">
        <v>3754</v>
      </c>
      <c r="I155" s="36" t="s">
        <v>3646</v>
      </c>
      <c r="J155" s="37" t="s">
        <v>2122</v>
      </c>
      <c r="K155" s="36" t="s">
        <v>2121</v>
      </c>
    </row>
    <row r="156" spans="1:11" ht="12.75" customHeight="1" x14ac:dyDescent="0.2">
      <c r="A156" s="2">
        <v>155</v>
      </c>
      <c r="B156" s="36" t="s">
        <v>946</v>
      </c>
      <c r="C156" s="36" t="s">
        <v>947</v>
      </c>
      <c r="D156" s="146" t="s">
        <v>151</v>
      </c>
      <c r="E156" s="147">
        <v>272</v>
      </c>
      <c r="F156" s="163">
        <f>IF(LOOKUP($J156,RABAT!$A$6:$A$9,RABAT!$A$6:$A$9)=$J156,LOOKUP($J156,RABAT!$A$6:$A$9,RABAT!C$6:C$9),"---")</f>
        <v>0</v>
      </c>
      <c r="G156" s="148">
        <f t="shared" si="10"/>
        <v>272</v>
      </c>
      <c r="H156" s="89" t="s">
        <v>3763</v>
      </c>
      <c r="I156" s="36" t="s">
        <v>3646</v>
      </c>
      <c r="J156" s="37" t="s">
        <v>2122</v>
      </c>
      <c r="K156" s="36" t="s">
        <v>2121</v>
      </c>
    </row>
    <row r="157" spans="1:11" ht="12.75" customHeight="1" x14ac:dyDescent="0.2">
      <c r="A157" s="5">
        <v>156</v>
      </c>
      <c r="B157" s="36" t="s">
        <v>948</v>
      </c>
      <c r="C157" s="36" t="s">
        <v>949</v>
      </c>
      <c r="D157" s="146" t="s">
        <v>151</v>
      </c>
      <c r="E157" s="147">
        <v>267</v>
      </c>
      <c r="F157" s="163">
        <f>IF(LOOKUP($J157,RABAT!$A$6:$A$9,RABAT!$A$6:$A$9)=$J157,LOOKUP($J157,RABAT!$A$6:$A$9,RABAT!C$6:C$9),"---")</f>
        <v>0</v>
      </c>
      <c r="G157" s="148">
        <f t="shared" si="10"/>
        <v>267</v>
      </c>
      <c r="H157" s="89" t="s">
        <v>1649</v>
      </c>
      <c r="I157" s="36" t="s">
        <v>3646</v>
      </c>
      <c r="J157" s="37" t="s">
        <v>2122</v>
      </c>
      <c r="K157" s="36" t="s">
        <v>2121</v>
      </c>
    </row>
    <row r="158" spans="1:11" ht="12.75" customHeight="1" x14ac:dyDescent="0.2">
      <c r="A158" s="2">
        <v>157</v>
      </c>
      <c r="B158" s="36" t="s">
        <v>950</v>
      </c>
      <c r="C158" s="36" t="s">
        <v>951</v>
      </c>
      <c r="D158" s="146" t="s">
        <v>151</v>
      </c>
      <c r="E158" s="147">
        <v>351</v>
      </c>
      <c r="F158" s="163">
        <f>IF(LOOKUP($J158,RABAT!$A$6:$A$9,RABAT!$A$6:$A$9)=$J158,LOOKUP($J158,RABAT!$A$6:$A$9,RABAT!C$6:C$9),"---")</f>
        <v>0</v>
      </c>
      <c r="G158" s="148">
        <f t="shared" si="10"/>
        <v>351</v>
      </c>
      <c r="H158" s="89" t="s">
        <v>3724</v>
      </c>
      <c r="I158" s="36" t="s">
        <v>3646</v>
      </c>
      <c r="J158" s="37" t="s">
        <v>2122</v>
      </c>
      <c r="K158" s="36" t="s">
        <v>2121</v>
      </c>
    </row>
    <row r="159" spans="1:11" ht="12.75" customHeight="1" x14ac:dyDescent="0.2">
      <c r="A159" s="5">
        <v>158</v>
      </c>
      <c r="B159" s="36" t="s">
        <v>952</v>
      </c>
      <c r="C159" s="36" t="s">
        <v>953</v>
      </c>
      <c r="D159" s="146" t="s">
        <v>151</v>
      </c>
      <c r="E159" s="147">
        <v>351</v>
      </c>
      <c r="F159" s="163">
        <f>IF(LOOKUP($J159,RABAT!$A$6:$A$9,RABAT!$A$6:$A$9)=$J159,LOOKUP($J159,RABAT!$A$6:$A$9,RABAT!C$6:C$9),"---")</f>
        <v>0</v>
      </c>
      <c r="G159" s="148">
        <f t="shared" si="10"/>
        <v>351</v>
      </c>
      <c r="H159" s="89" t="s">
        <v>3745</v>
      </c>
      <c r="I159" s="36" t="s">
        <v>3646</v>
      </c>
      <c r="J159" s="37" t="s">
        <v>2122</v>
      </c>
      <c r="K159" s="36" t="s">
        <v>2121</v>
      </c>
    </row>
    <row r="160" spans="1:11" ht="12.75" customHeight="1" x14ac:dyDescent="0.2">
      <c r="A160" s="2">
        <v>159</v>
      </c>
      <c r="B160" s="36" t="s">
        <v>954</v>
      </c>
      <c r="C160" s="36" t="s">
        <v>955</v>
      </c>
      <c r="D160" s="146" t="s">
        <v>151</v>
      </c>
      <c r="E160" s="147">
        <v>351</v>
      </c>
      <c r="F160" s="163">
        <f>IF(LOOKUP($J160,RABAT!$A$6:$A$9,RABAT!$A$6:$A$9)=$J160,LOOKUP($J160,RABAT!$A$6:$A$9,RABAT!C$6:C$9),"---")</f>
        <v>0</v>
      </c>
      <c r="G160" s="148">
        <f t="shared" si="10"/>
        <v>351</v>
      </c>
      <c r="H160" s="90" t="s">
        <v>3607</v>
      </c>
      <c r="I160" s="62" t="s">
        <v>3646</v>
      </c>
      <c r="J160" s="63" t="s">
        <v>2122</v>
      </c>
      <c r="K160" s="62" t="s">
        <v>2121</v>
      </c>
    </row>
    <row r="161" spans="1:11" s="2" customFormat="1" ht="12.75" customHeight="1" x14ac:dyDescent="0.2">
      <c r="A161" s="5">
        <v>160</v>
      </c>
      <c r="B161" s="99" t="s">
        <v>132</v>
      </c>
      <c r="C161" s="100" t="s">
        <v>3229</v>
      </c>
      <c r="D161" s="143" t="s">
        <v>150</v>
      </c>
      <c r="E161" s="144" t="s">
        <v>137</v>
      </c>
      <c r="F161" s="122" t="s">
        <v>138</v>
      </c>
      <c r="G161" s="145" t="s">
        <v>139</v>
      </c>
      <c r="H161" s="4" t="s">
        <v>134</v>
      </c>
      <c r="I161" s="4" t="s">
        <v>135</v>
      </c>
      <c r="J161" s="4" t="s">
        <v>136</v>
      </c>
      <c r="K161" s="4" t="s">
        <v>2120</v>
      </c>
    </row>
    <row r="162" spans="1:11" ht="12.75" customHeight="1" x14ac:dyDescent="0.2">
      <c r="A162" s="2">
        <v>161</v>
      </c>
      <c r="B162" s="36" t="s">
        <v>956</v>
      </c>
      <c r="C162" s="36" t="s">
        <v>957</v>
      </c>
      <c r="D162" s="146" t="s">
        <v>151</v>
      </c>
      <c r="E162" s="147">
        <v>541</v>
      </c>
      <c r="F162" s="163">
        <f>IF(LOOKUP($J162,RABAT!$A$6:$A$9,RABAT!$A$6:$A$9)=$J162,LOOKUP($J162,RABAT!$A$6:$A$9,RABAT!C$6:C$9),"---")</f>
        <v>0</v>
      </c>
      <c r="G162" s="148">
        <f t="shared" ref="G162:G168" si="11">CEILING(E162-(E162*F162),0.1)</f>
        <v>541</v>
      </c>
      <c r="H162" s="89" t="s">
        <v>3678</v>
      </c>
      <c r="I162" s="36" t="s">
        <v>3646</v>
      </c>
      <c r="J162" s="37" t="s">
        <v>2122</v>
      </c>
      <c r="K162" s="36" t="s">
        <v>2121</v>
      </c>
    </row>
    <row r="163" spans="1:11" ht="12.75" customHeight="1" x14ac:dyDescent="0.2">
      <c r="A163" s="5">
        <v>162</v>
      </c>
      <c r="B163" s="36" t="s">
        <v>435</v>
      </c>
      <c r="C163" s="36" t="s">
        <v>444</v>
      </c>
      <c r="D163" s="149" t="s">
        <v>151</v>
      </c>
      <c r="E163" s="147">
        <v>954</v>
      </c>
      <c r="F163" s="163">
        <f>IF(LOOKUP($J163,RABAT!$A$6:$A$9,RABAT!$A$6:$A$9)=$J163,LOOKUP($J163,RABAT!$A$6:$A$9,RABAT!C$6:C$9),"---")</f>
        <v>0</v>
      </c>
      <c r="G163" s="148">
        <f t="shared" si="11"/>
        <v>954</v>
      </c>
      <c r="H163" s="91" t="s">
        <v>3681</v>
      </c>
      <c r="I163" s="36" t="s">
        <v>3646</v>
      </c>
      <c r="J163" s="37" t="s">
        <v>2122</v>
      </c>
      <c r="K163" s="36" t="s">
        <v>2121</v>
      </c>
    </row>
    <row r="164" spans="1:11" ht="12.75" customHeight="1" x14ac:dyDescent="0.2">
      <c r="A164" s="2">
        <v>163</v>
      </c>
      <c r="B164" s="36" t="s">
        <v>958</v>
      </c>
      <c r="C164" s="36" t="s">
        <v>959</v>
      </c>
      <c r="D164" s="146" t="s">
        <v>151</v>
      </c>
      <c r="E164" s="147">
        <v>889</v>
      </c>
      <c r="F164" s="163">
        <f>IF(LOOKUP($J164,RABAT!$A$6:$A$9,RABAT!$A$6:$A$9)=$J164,LOOKUP($J164,RABAT!$A$6:$A$9,RABAT!C$6:C$9),"---")</f>
        <v>0</v>
      </c>
      <c r="G164" s="148">
        <f t="shared" si="11"/>
        <v>889</v>
      </c>
      <c r="H164" s="89" t="s">
        <v>569</v>
      </c>
      <c r="I164" s="36" t="s">
        <v>3646</v>
      </c>
      <c r="J164" s="37" t="s">
        <v>2122</v>
      </c>
      <c r="K164" s="36" t="s">
        <v>2121</v>
      </c>
    </row>
    <row r="165" spans="1:11" ht="12.75" customHeight="1" x14ac:dyDescent="0.2">
      <c r="A165" s="5">
        <v>164</v>
      </c>
      <c r="B165" s="36" t="s">
        <v>962</v>
      </c>
      <c r="C165" s="36" t="s">
        <v>963</v>
      </c>
      <c r="D165" s="146" t="s">
        <v>151</v>
      </c>
      <c r="E165" s="147">
        <v>1175</v>
      </c>
      <c r="F165" s="163">
        <f>IF(LOOKUP($J165,RABAT!$A$6:$A$9,RABAT!$A$6:$A$9)=$J165,LOOKUP($J165,RABAT!$A$6:$A$9,RABAT!C$6:C$9),"---")</f>
        <v>0</v>
      </c>
      <c r="G165" s="148">
        <f t="shared" si="11"/>
        <v>1175</v>
      </c>
      <c r="H165" s="90" t="s">
        <v>575</v>
      </c>
      <c r="I165" s="62" t="s">
        <v>3646</v>
      </c>
      <c r="J165" s="63" t="s">
        <v>2122</v>
      </c>
      <c r="K165" s="62" t="s">
        <v>2121</v>
      </c>
    </row>
    <row r="166" spans="1:11" ht="12.75" customHeight="1" x14ac:dyDescent="0.2">
      <c r="A166" s="2">
        <v>165</v>
      </c>
      <c r="B166" s="36" t="s">
        <v>436</v>
      </c>
      <c r="C166" s="36" t="s">
        <v>445</v>
      </c>
      <c r="D166" s="146" t="s">
        <v>151</v>
      </c>
      <c r="E166" s="147">
        <v>1782</v>
      </c>
      <c r="F166" s="163">
        <f>IF(LOOKUP($J166,RABAT!$A$6:$A$9,RABAT!$A$6:$A$9)=$J166,LOOKUP($J166,RABAT!$A$6:$A$9,RABAT!C$6:C$9),"---")</f>
        <v>0</v>
      </c>
      <c r="G166" s="148">
        <f t="shared" si="11"/>
        <v>1782</v>
      </c>
      <c r="H166" s="91" t="s">
        <v>587</v>
      </c>
      <c r="I166" s="36" t="s">
        <v>3646</v>
      </c>
      <c r="J166" s="37" t="s">
        <v>2122</v>
      </c>
      <c r="K166" s="36" t="s">
        <v>2121</v>
      </c>
    </row>
    <row r="167" spans="1:11" s="71" customFormat="1" ht="12.75" customHeight="1" x14ac:dyDescent="0.2">
      <c r="A167" s="5">
        <v>166</v>
      </c>
      <c r="B167" s="36" t="s">
        <v>437</v>
      </c>
      <c r="C167" s="36" t="s">
        <v>960</v>
      </c>
      <c r="D167" s="146" t="s">
        <v>151</v>
      </c>
      <c r="E167" s="147">
        <v>1577</v>
      </c>
      <c r="F167" s="163">
        <f>IF(LOOKUP($J167,RABAT!$A$6:$A$9,RABAT!$A$6:$A$9)=$J167,LOOKUP($J167,RABAT!$A$6:$A$9,RABAT!C$6:C$9),"---")</f>
        <v>0</v>
      </c>
      <c r="G167" s="148">
        <f t="shared" si="11"/>
        <v>1577</v>
      </c>
      <c r="H167" s="93" t="s">
        <v>590</v>
      </c>
      <c r="I167" s="69" t="s">
        <v>3646</v>
      </c>
      <c r="J167" s="75" t="s">
        <v>2122</v>
      </c>
      <c r="K167" s="69" t="s">
        <v>2121</v>
      </c>
    </row>
    <row r="168" spans="1:11" s="71" customFormat="1" ht="12.75" customHeight="1" x14ac:dyDescent="0.2">
      <c r="A168" s="2">
        <v>167</v>
      </c>
      <c r="B168" s="36" t="s">
        <v>438</v>
      </c>
      <c r="C168" s="36" t="s">
        <v>961</v>
      </c>
      <c r="D168" s="146" t="s">
        <v>152</v>
      </c>
      <c r="E168" s="147">
        <v>3314</v>
      </c>
      <c r="F168" s="163">
        <f>IF(LOOKUP($J168,RABAT!$A$6:$A$9,RABAT!$A$6:$A$9)=$J168,LOOKUP($J168,RABAT!$A$6:$A$9,RABAT!C$6:C$9),"---")</f>
        <v>0</v>
      </c>
      <c r="G168" s="148">
        <f t="shared" si="11"/>
        <v>3314</v>
      </c>
      <c r="H168" s="93" t="s">
        <v>602</v>
      </c>
      <c r="I168" s="69" t="s">
        <v>3646</v>
      </c>
      <c r="J168" s="75" t="s">
        <v>2122</v>
      </c>
      <c r="K168" s="69" t="s">
        <v>2121</v>
      </c>
    </row>
    <row r="169" spans="1:11" s="2" customFormat="1" ht="12.75" customHeight="1" x14ac:dyDescent="0.2">
      <c r="A169" s="5">
        <v>168</v>
      </c>
      <c r="B169" s="99" t="s">
        <v>132</v>
      </c>
      <c r="C169" s="100" t="s">
        <v>3230</v>
      </c>
      <c r="D169" s="143" t="s">
        <v>150</v>
      </c>
      <c r="E169" s="144" t="s">
        <v>137</v>
      </c>
      <c r="F169" s="122" t="s">
        <v>138</v>
      </c>
      <c r="G169" s="145" t="s">
        <v>139</v>
      </c>
      <c r="H169" s="84" t="s">
        <v>134</v>
      </c>
      <c r="I169" s="84" t="s">
        <v>135</v>
      </c>
      <c r="J169" s="84" t="s">
        <v>136</v>
      </c>
      <c r="K169" s="84" t="s">
        <v>2120</v>
      </c>
    </row>
    <row r="170" spans="1:11" ht="12.75" customHeight="1" x14ac:dyDescent="0.2">
      <c r="A170" s="2">
        <v>169</v>
      </c>
      <c r="B170" s="36" t="s">
        <v>964</v>
      </c>
      <c r="C170" s="36" t="s">
        <v>965</v>
      </c>
      <c r="D170" s="146" t="s">
        <v>152</v>
      </c>
      <c r="E170" s="147">
        <v>9906</v>
      </c>
      <c r="F170" s="163">
        <f>IF(LOOKUP($J170,RABAT!$A$6:$A$9,RABAT!$A$6:$A$9)=$J170,LOOKUP($J170,RABAT!$A$6:$A$9,RABAT!C$6:C$9),"---")</f>
        <v>0</v>
      </c>
      <c r="G170" s="148">
        <f t="shared" ref="G170:G175" si="12">CEILING(E170-(E170*F170),0.1)</f>
        <v>9906</v>
      </c>
      <c r="H170" s="89" t="s">
        <v>1997</v>
      </c>
      <c r="I170" s="36" t="s">
        <v>3646</v>
      </c>
      <c r="J170" s="37" t="s">
        <v>2122</v>
      </c>
      <c r="K170" s="36" t="s">
        <v>2121</v>
      </c>
    </row>
    <row r="171" spans="1:11" ht="12.75" customHeight="1" x14ac:dyDescent="0.2">
      <c r="A171" s="5">
        <v>170</v>
      </c>
      <c r="B171" s="36" t="s">
        <v>966</v>
      </c>
      <c r="C171" s="36" t="s">
        <v>967</v>
      </c>
      <c r="D171" s="146" t="s">
        <v>152</v>
      </c>
      <c r="E171" s="147">
        <v>12203</v>
      </c>
      <c r="F171" s="163">
        <f>IF(LOOKUP($J171,RABAT!$A$6:$A$9,RABAT!$A$6:$A$9)=$J171,LOOKUP($J171,RABAT!$A$6:$A$9,RABAT!C$6:C$9),"---")</f>
        <v>0</v>
      </c>
      <c r="G171" s="148">
        <f t="shared" si="12"/>
        <v>12203</v>
      </c>
      <c r="H171" s="89" t="s">
        <v>341</v>
      </c>
      <c r="I171" s="36" t="s">
        <v>3646</v>
      </c>
      <c r="J171" s="37" t="s">
        <v>2122</v>
      </c>
      <c r="K171" s="36" t="s">
        <v>2121</v>
      </c>
    </row>
    <row r="172" spans="1:11" ht="12.75" customHeight="1" x14ac:dyDescent="0.2">
      <c r="A172" s="2">
        <v>171</v>
      </c>
      <c r="B172" s="38" t="s">
        <v>4</v>
      </c>
      <c r="C172" s="36" t="s">
        <v>5</v>
      </c>
      <c r="D172" s="146" t="s">
        <v>154</v>
      </c>
      <c r="E172" s="147">
        <v>12033</v>
      </c>
      <c r="F172" s="163">
        <f>IF(LOOKUP($J172,RABAT!$A$6:$A$9,RABAT!$A$6:$A$9)=$J172,LOOKUP($J172,RABAT!$A$6:$A$9,RABAT!C$6:C$9),"---")</f>
        <v>0</v>
      </c>
      <c r="G172" s="148">
        <f t="shared" si="12"/>
        <v>12033</v>
      </c>
      <c r="H172" s="89" t="s">
        <v>361</v>
      </c>
      <c r="I172" s="36" t="s">
        <v>3646</v>
      </c>
      <c r="J172" s="37" t="s">
        <v>2122</v>
      </c>
      <c r="K172" s="36" t="s">
        <v>2121</v>
      </c>
    </row>
    <row r="173" spans="1:11" ht="12.75" customHeight="1" x14ac:dyDescent="0.2">
      <c r="A173" s="5">
        <v>172</v>
      </c>
      <c r="B173" s="36" t="s">
        <v>968</v>
      </c>
      <c r="C173" s="36" t="s">
        <v>969</v>
      </c>
      <c r="D173" s="146" t="s">
        <v>152</v>
      </c>
      <c r="E173" s="147">
        <v>14595</v>
      </c>
      <c r="F173" s="163">
        <f>IF(LOOKUP($J173,RABAT!$A$6:$A$9,RABAT!$A$6:$A$9)=$J173,LOOKUP($J173,RABAT!$A$6:$A$9,RABAT!C$6:C$9),"---")</f>
        <v>0</v>
      </c>
      <c r="G173" s="148">
        <f t="shared" si="12"/>
        <v>14595</v>
      </c>
      <c r="H173" s="89" t="s">
        <v>2002</v>
      </c>
      <c r="I173" s="36" t="s">
        <v>3646</v>
      </c>
      <c r="J173" s="37" t="s">
        <v>2122</v>
      </c>
      <c r="K173" s="36" t="s">
        <v>2121</v>
      </c>
    </row>
    <row r="174" spans="1:11" ht="12.75" customHeight="1" x14ac:dyDescent="0.2">
      <c r="A174" s="2">
        <v>173</v>
      </c>
      <c r="B174" s="36" t="s">
        <v>970</v>
      </c>
      <c r="C174" s="36" t="s">
        <v>971</v>
      </c>
      <c r="D174" s="146" t="s">
        <v>152</v>
      </c>
      <c r="E174" s="147">
        <v>14713</v>
      </c>
      <c r="F174" s="163">
        <f>IF(LOOKUP($J174,RABAT!$A$6:$A$9,RABAT!$A$6:$A$9)=$J174,LOOKUP($J174,RABAT!$A$6:$A$9,RABAT!C$6:C$9),"---")</f>
        <v>0</v>
      </c>
      <c r="G174" s="148">
        <f t="shared" si="12"/>
        <v>14713</v>
      </c>
      <c r="H174" s="90" t="s">
        <v>363</v>
      </c>
      <c r="I174" s="62" t="s">
        <v>3646</v>
      </c>
      <c r="J174" s="63" t="s">
        <v>2122</v>
      </c>
      <c r="K174" s="62" t="s">
        <v>2121</v>
      </c>
    </row>
    <row r="175" spans="1:11" ht="12.75" customHeight="1" x14ac:dyDescent="0.2">
      <c r="A175" s="5">
        <v>174</v>
      </c>
      <c r="B175" s="38" t="s">
        <v>6</v>
      </c>
      <c r="C175" s="36" t="s">
        <v>7</v>
      </c>
      <c r="D175" s="146" t="s">
        <v>154</v>
      </c>
      <c r="E175" s="147">
        <v>14553</v>
      </c>
      <c r="F175" s="163">
        <f>IF(LOOKUP($J175,RABAT!$A$6:$A$9,RABAT!$A$6:$A$9)=$J175,LOOKUP($J175,RABAT!$A$6:$A$9,RABAT!C$6:C$9),"---")</f>
        <v>0</v>
      </c>
      <c r="G175" s="148">
        <f t="shared" si="12"/>
        <v>14553</v>
      </c>
      <c r="H175" s="84" t="s">
        <v>364</v>
      </c>
      <c r="I175" s="36" t="s">
        <v>3646</v>
      </c>
      <c r="J175" s="37" t="s">
        <v>2122</v>
      </c>
      <c r="K175" s="36" t="s">
        <v>2121</v>
      </c>
    </row>
    <row r="176" spans="1:11" s="2" customFormat="1" ht="12.75" customHeight="1" x14ac:dyDescent="0.2">
      <c r="A176" s="2">
        <v>175</v>
      </c>
      <c r="B176" s="99" t="s">
        <v>132</v>
      </c>
      <c r="C176" s="100" t="s">
        <v>3231</v>
      </c>
      <c r="D176" s="143" t="s">
        <v>150</v>
      </c>
      <c r="E176" s="144" t="s">
        <v>137</v>
      </c>
      <c r="F176" s="122" t="s">
        <v>138</v>
      </c>
      <c r="G176" s="145" t="s">
        <v>139</v>
      </c>
      <c r="H176" s="84" t="s">
        <v>134</v>
      </c>
      <c r="I176" s="84" t="s">
        <v>135</v>
      </c>
      <c r="J176" s="84" t="s">
        <v>136</v>
      </c>
      <c r="K176" s="84" t="s">
        <v>2120</v>
      </c>
    </row>
    <row r="177" spans="1:11" ht="12.75" customHeight="1" x14ac:dyDescent="0.2">
      <c r="A177" s="5">
        <v>176</v>
      </c>
      <c r="B177" s="36" t="s">
        <v>4432</v>
      </c>
      <c r="C177" s="36" t="s">
        <v>4433</v>
      </c>
      <c r="D177" s="146" t="s">
        <v>151</v>
      </c>
      <c r="E177" s="147">
        <v>352</v>
      </c>
      <c r="F177" s="163">
        <f>IF(LOOKUP($J177,RABAT!$A$6:$A$9,RABAT!$A$6:$A$9)=$J177,LOOKUP($J177,RABAT!$A$6:$A$9,RABAT!C$6:C$9),"---")</f>
        <v>0</v>
      </c>
      <c r="G177" s="148">
        <f t="shared" ref="G177:G182" si="13">CEILING(E177-(E177*F177),0.1)</f>
        <v>352</v>
      </c>
      <c r="H177" s="89" t="s">
        <v>2126</v>
      </c>
      <c r="I177" s="36" t="s">
        <v>3646</v>
      </c>
      <c r="J177" s="37" t="s">
        <v>2122</v>
      </c>
      <c r="K177" s="36" t="s">
        <v>2121</v>
      </c>
    </row>
    <row r="178" spans="1:11" ht="12.75" customHeight="1" x14ac:dyDescent="0.2">
      <c r="A178" s="2">
        <v>177</v>
      </c>
      <c r="B178" s="36" t="s">
        <v>4434</v>
      </c>
      <c r="C178" s="36" t="s">
        <v>4435</v>
      </c>
      <c r="D178" s="146" t="s">
        <v>151</v>
      </c>
      <c r="E178" s="147">
        <v>215</v>
      </c>
      <c r="F178" s="163">
        <f>IF(LOOKUP($J178,RABAT!$A$6:$A$9,RABAT!$A$6:$A$9)=$J178,LOOKUP($J178,RABAT!$A$6:$A$9,RABAT!C$6:C$9),"---")</f>
        <v>0</v>
      </c>
      <c r="G178" s="148">
        <f t="shared" si="13"/>
        <v>215</v>
      </c>
      <c r="H178" s="89" t="s">
        <v>2130</v>
      </c>
      <c r="I178" s="36" t="s">
        <v>3646</v>
      </c>
      <c r="J178" s="37" t="s">
        <v>2122</v>
      </c>
      <c r="K178" s="36" t="s">
        <v>2121</v>
      </c>
    </row>
    <row r="179" spans="1:11" ht="12.75" customHeight="1" x14ac:dyDescent="0.2">
      <c r="A179" s="5">
        <v>178</v>
      </c>
      <c r="B179" s="36" t="s">
        <v>4436</v>
      </c>
      <c r="C179" s="36" t="s">
        <v>4437</v>
      </c>
      <c r="D179" s="146" t="s">
        <v>151</v>
      </c>
      <c r="E179" s="147">
        <v>207</v>
      </c>
      <c r="F179" s="163">
        <f>IF(LOOKUP($J179,RABAT!$A$6:$A$9,RABAT!$A$6:$A$9)=$J179,LOOKUP($J179,RABAT!$A$6:$A$9,RABAT!C$6:C$9),"---")</f>
        <v>0</v>
      </c>
      <c r="G179" s="148">
        <f t="shared" si="13"/>
        <v>207</v>
      </c>
      <c r="H179" s="89" t="s">
        <v>2133</v>
      </c>
      <c r="I179" s="36" t="s">
        <v>3646</v>
      </c>
      <c r="J179" s="37" t="s">
        <v>2122</v>
      </c>
      <c r="K179" s="36" t="s">
        <v>2121</v>
      </c>
    </row>
    <row r="180" spans="1:11" ht="12.75" customHeight="1" x14ac:dyDescent="0.2">
      <c r="A180" s="2">
        <v>179</v>
      </c>
      <c r="B180" s="36" t="s">
        <v>4438</v>
      </c>
      <c r="C180" s="36" t="s">
        <v>4439</v>
      </c>
      <c r="D180" s="146" t="s">
        <v>151</v>
      </c>
      <c r="E180" s="147">
        <v>253</v>
      </c>
      <c r="F180" s="163">
        <f>IF(LOOKUP($J180,RABAT!$A$6:$A$9,RABAT!$A$6:$A$9)=$J180,LOOKUP($J180,RABAT!$A$6:$A$9,RABAT!C$6:C$9),"---")</f>
        <v>0</v>
      </c>
      <c r="G180" s="148">
        <f t="shared" si="13"/>
        <v>253</v>
      </c>
      <c r="H180" s="89" t="s">
        <v>2136</v>
      </c>
      <c r="I180" s="36" t="s">
        <v>3646</v>
      </c>
      <c r="J180" s="37" t="s">
        <v>2122</v>
      </c>
      <c r="K180" s="36" t="s">
        <v>2121</v>
      </c>
    </row>
    <row r="181" spans="1:11" ht="12.75" customHeight="1" x14ac:dyDescent="0.2">
      <c r="A181" s="5">
        <v>180</v>
      </c>
      <c r="B181" s="36" t="s">
        <v>4440</v>
      </c>
      <c r="C181" s="36" t="s">
        <v>4441</v>
      </c>
      <c r="D181" s="146" t="s">
        <v>151</v>
      </c>
      <c r="E181" s="147">
        <v>339</v>
      </c>
      <c r="F181" s="163">
        <f>IF(LOOKUP($J181,RABAT!$A$6:$A$9,RABAT!$A$6:$A$9)=$J181,LOOKUP($J181,RABAT!$A$6:$A$9,RABAT!C$6:C$9),"---")</f>
        <v>0</v>
      </c>
      <c r="G181" s="148">
        <f t="shared" si="13"/>
        <v>339</v>
      </c>
      <c r="H181" s="89" t="s">
        <v>2139</v>
      </c>
      <c r="I181" s="36" t="s">
        <v>3646</v>
      </c>
      <c r="J181" s="37" t="s">
        <v>2122</v>
      </c>
      <c r="K181" s="36" t="s">
        <v>2121</v>
      </c>
    </row>
    <row r="182" spans="1:11" ht="12.75" customHeight="1" x14ac:dyDescent="0.2">
      <c r="A182" s="2">
        <v>181</v>
      </c>
      <c r="B182" s="36" t="s">
        <v>4442</v>
      </c>
      <c r="C182" s="36" t="s">
        <v>4443</v>
      </c>
      <c r="D182" s="146" t="s">
        <v>151</v>
      </c>
      <c r="E182" s="147">
        <v>394</v>
      </c>
      <c r="F182" s="163">
        <f>IF(LOOKUP($J182,RABAT!$A$6:$A$9,RABAT!$A$6:$A$9)=$J182,LOOKUP($J182,RABAT!$A$6:$A$9,RABAT!C$6:C$9),"---")</f>
        <v>0</v>
      </c>
      <c r="G182" s="148">
        <f t="shared" si="13"/>
        <v>394</v>
      </c>
      <c r="H182" s="90" t="s">
        <v>2142</v>
      </c>
      <c r="I182" s="62" t="s">
        <v>3646</v>
      </c>
      <c r="J182" s="63" t="s">
        <v>2122</v>
      </c>
      <c r="K182" s="62" t="s">
        <v>2121</v>
      </c>
    </row>
    <row r="183" spans="1:11" s="2" customFormat="1" ht="12.75" customHeight="1" x14ac:dyDescent="0.2">
      <c r="A183" s="5">
        <v>182</v>
      </c>
      <c r="B183" s="99" t="s">
        <v>132</v>
      </c>
      <c r="C183" s="100" t="s">
        <v>3232</v>
      </c>
      <c r="D183" s="143" t="s">
        <v>150</v>
      </c>
      <c r="E183" s="144" t="s">
        <v>137</v>
      </c>
      <c r="F183" s="122" t="s">
        <v>138</v>
      </c>
      <c r="G183" s="145" t="s">
        <v>139</v>
      </c>
      <c r="H183" s="84" t="s">
        <v>134</v>
      </c>
      <c r="I183" s="84" t="s">
        <v>135</v>
      </c>
      <c r="J183" s="84" t="s">
        <v>136</v>
      </c>
      <c r="K183" s="84" t="s">
        <v>2120</v>
      </c>
    </row>
    <row r="184" spans="1:11" ht="12.75" customHeight="1" x14ac:dyDescent="0.2">
      <c r="A184" s="2">
        <v>183</v>
      </c>
      <c r="B184" s="36" t="s">
        <v>4444</v>
      </c>
      <c r="C184" s="36" t="s">
        <v>4445</v>
      </c>
      <c r="D184" s="146" t="s">
        <v>152</v>
      </c>
      <c r="E184" s="147">
        <v>2996</v>
      </c>
      <c r="F184" s="163">
        <f>IF(LOOKUP($J184,RABAT!$A$6:$A$9,RABAT!$A$6:$A$9)=$J184,LOOKUP($J184,RABAT!$A$6:$A$9,RABAT!C$6:C$9),"---")</f>
        <v>0</v>
      </c>
      <c r="G184" s="148">
        <f>CEILING(E184-(E184*F184),0.1)</f>
        <v>2996</v>
      </c>
      <c r="H184" s="89" t="s">
        <v>3652</v>
      </c>
      <c r="I184" s="36" t="s">
        <v>3646</v>
      </c>
      <c r="J184" s="37" t="s">
        <v>2122</v>
      </c>
      <c r="K184" s="36" t="s">
        <v>2121</v>
      </c>
    </row>
    <row r="185" spans="1:11" ht="12.75" customHeight="1" x14ac:dyDescent="0.2">
      <c r="A185" s="5">
        <v>184</v>
      </c>
      <c r="B185" s="36" t="s">
        <v>4446</v>
      </c>
      <c r="C185" s="36" t="s">
        <v>4447</v>
      </c>
      <c r="D185" s="146" t="s">
        <v>152</v>
      </c>
      <c r="E185" s="147">
        <v>6567</v>
      </c>
      <c r="F185" s="163">
        <f>IF(LOOKUP($J185,RABAT!$A$6:$A$9,RABAT!$A$6:$A$9)=$J185,LOOKUP($J185,RABAT!$A$6:$A$9,RABAT!C$6:C$9),"---")</f>
        <v>0</v>
      </c>
      <c r="G185" s="148">
        <f>CEILING(E185-(E185*F185),0.1)</f>
        <v>6567</v>
      </c>
      <c r="H185" s="89" t="s">
        <v>3658</v>
      </c>
      <c r="I185" s="36" t="s">
        <v>3646</v>
      </c>
      <c r="J185" s="37" t="s">
        <v>2122</v>
      </c>
      <c r="K185" s="36" t="s">
        <v>2121</v>
      </c>
    </row>
    <row r="186" spans="1:11" ht="12.75" customHeight="1" x14ac:dyDescent="0.2">
      <c r="A186" s="2">
        <v>185</v>
      </c>
      <c r="B186" s="36" t="s">
        <v>4448</v>
      </c>
      <c r="C186" s="36" t="s">
        <v>4449</v>
      </c>
      <c r="D186" s="146" t="s">
        <v>152</v>
      </c>
      <c r="E186" s="147">
        <v>6969</v>
      </c>
      <c r="F186" s="163">
        <f>IF(LOOKUP($J186,RABAT!$A$6:$A$9,RABAT!$A$6:$A$9)=$J186,LOOKUP($J186,RABAT!$A$6:$A$9,RABAT!C$6:C$9),"---")</f>
        <v>0</v>
      </c>
      <c r="G186" s="148">
        <f>CEILING(E186-(E186*F186),0.1)</f>
        <v>6969</v>
      </c>
      <c r="H186" s="89" t="s">
        <v>3610</v>
      </c>
      <c r="I186" s="36" t="s">
        <v>3646</v>
      </c>
      <c r="J186" s="37" t="s">
        <v>2122</v>
      </c>
      <c r="K186" s="36" t="s">
        <v>2121</v>
      </c>
    </row>
    <row r="187" spans="1:11" ht="12.75" customHeight="1" x14ac:dyDescent="0.2">
      <c r="A187" s="5">
        <v>186</v>
      </c>
      <c r="B187" s="36" t="s">
        <v>4450</v>
      </c>
      <c r="C187" s="36" t="s">
        <v>4451</v>
      </c>
      <c r="D187" s="146" t="s">
        <v>152</v>
      </c>
      <c r="E187" s="147">
        <v>10308</v>
      </c>
      <c r="F187" s="163">
        <f>IF(LOOKUP($J187,RABAT!$A$6:$A$9,RABAT!$A$6:$A$9)=$J187,LOOKUP($J187,RABAT!$A$6:$A$9,RABAT!C$6:C$9),"---")</f>
        <v>0</v>
      </c>
      <c r="G187" s="148">
        <f>CEILING(E187-(E187*F187),0.1)</f>
        <v>10308</v>
      </c>
      <c r="H187" s="90" t="s">
        <v>4968</v>
      </c>
      <c r="I187" s="62" t="s">
        <v>3646</v>
      </c>
      <c r="J187" s="63" t="s">
        <v>2122</v>
      </c>
      <c r="K187" s="62" t="s">
        <v>2121</v>
      </c>
    </row>
    <row r="188" spans="1:11" s="2" customFormat="1" ht="12.75" customHeight="1" x14ac:dyDescent="0.2">
      <c r="A188" s="2">
        <v>187</v>
      </c>
      <c r="B188" s="99" t="s">
        <v>132</v>
      </c>
      <c r="C188" s="100" t="s">
        <v>3233</v>
      </c>
      <c r="D188" s="143" t="s">
        <v>150</v>
      </c>
      <c r="E188" s="144" t="s">
        <v>137</v>
      </c>
      <c r="F188" s="122" t="s">
        <v>138</v>
      </c>
      <c r="G188" s="145" t="s">
        <v>139</v>
      </c>
      <c r="H188" s="84" t="s">
        <v>134</v>
      </c>
      <c r="I188" s="84" t="s">
        <v>135</v>
      </c>
      <c r="J188" s="84" t="s">
        <v>136</v>
      </c>
      <c r="K188" s="84" t="s">
        <v>2120</v>
      </c>
    </row>
    <row r="189" spans="1:11" ht="12.75" customHeight="1" x14ac:dyDescent="0.2">
      <c r="A189" s="5">
        <v>188</v>
      </c>
      <c r="B189" s="36" t="s">
        <v>4452</v>
      </c>
      <c r="C189" s="36" t="s">
        <v>4453</v>
      </c>
      <c r="D189" s="146" t="s">
        <v>151</v>
      </c>
      <c r="E189" s="147">
        <v>1127</v>
      </c>
      <c r="F189" s="163">
        <f>IF(LOOKUP($J189,RABAT!$A$6:$A$9,RABAT!$A$6:$A$9)=$J189,LOOKUP($J189,RABAT!$A$6:$A$9,RABAT!C$6:C$9),"---")</f>
        <v>0</v>
      </c>
      <c r="G189" s="148">
        <f t="shared" ref="G189:G197" si="14">CEILING(E189-(E189*F189),0.1)</f>
        <v>1127</v>
      </c>
      <c r="H189" s="89" t="s">
        <v>2145</v>
      </c>
      <c r="I189" s="36" t="s">
        <v>3646</v>
      </c>
      <c r="J189" s="37" t="s">
        <v>2122</v>
      </c>
      <c r="K189" s="36" t="s">
        <v>2121</v>
      </c>
    </row>
    <row r="190" spans="1:11" ht="12.75" customHeight="1" x14ac:dyDescent="0.2">
      <c r="A190" s="2">
        <v>189</v>
      </c>
      <c r="B190" s="36" t="s">
        <v>4454</v>
      </c>
      <c r="C190" s="36" t="s">
        <v>4455</v>
      </c>
      <c r="D190" s="146" t="s">
        <v>151</v>
      </c>
      <c r="E190" s="147">
        <v>920</v>
      </c>
      <c r="F190" s="163">
        <f>IF(LOOKUP($J190,RABAT!$A$6:$A$9,RABAT!$A$6:$A$9)=$J190,LOOKUP($J190,RABAT!$A$6:$A$9,RABAT!C$6:C$9),"---")</f>
        <v>0</v>
      </c>
      <c r="G190" s="148">
        <f t="shared" si="14"/>
        <v>920</v>
      </c>
      <c r="H190" s="89" t="s">
        <v>2148</v>
      </c>
      <c r="I190" s="36" t="s">
        <v>3646</v>
      </c>
      <c r="J190" s="37" t="s">
        <v>2122</v>
      </c>
      <c r="K190" s="36" t="s">
        <v>2121</v>
      </c>
    </row>
    <row r="191" spans="1:11" ht="12.75" customHeight="1" x14ac:dyDescent="0.2">
      <c r="A191" s="5">
        <v>190</v>
      </c>
      <c r="B191" s="36" t="s">
        <v>4456</v>
      </c>
      <c r="C191" s="36" t="s">
        <v>4457</v>
      </c>
      <c r="D191" s="146" t="s">
        <v>151</v>
      </c>
      <c r="E191" s="147">
        <v>1151</v>
      </c>
      <c r="F191" s="163">
        <f>IF(LOOKUP($J191,RABAT!$A$6:$A$9,RABAT!$A$6:$A$9)=$J191,LOOKUP($J191,RABAT!$A$6:$A$9,RABAT!C$6:C$9),"---")</f>
        <v>0</v>
      </c>
      <c r="G191" s="148">
        <f t="shared" si="14"/>
        <v>1151</v>
      </c>
      <c r="H191" s="89" t="s">
        <v>2151</v>
      </c>
      <c r="I191" s="36" t="s">
        <v>3646</v>
      </c>
      <c r="J191" s="37" t="s">
        <v>2122</v>
      </c>
      <c r="K191" s="36" t="s">
        <v>2121</v>
      </c>
    </row>
    <row r="192" spans="1:11" ht="12.75" customHeight="1" x14ac:dyDescent="0.2">
      <c r="A192" s="2">
        <v>191</v>
      </c>
      <c r="B192" s="36" t="s">
        <v>4458</v>
      </c>
      <c r="C192" s="36" t="s">
        <v>4459</v>
      </c>
      <c r="D192" s="149" t="s">
        <v>152</v>
      </c>
      <c r="E192" s="147">
        <v>1531</v>
      </c>
      <c r="F192" s="163">
        <f>IF(LOOKUP($J192,RABAT!$A$6:$A$9,RABAT!$A$6:$A$9)=$J192,LOOKUP($J192,RABAT!$A$6:$A$9,RABAT!C$6:C$9),"---")</f>
        <v>0</v>
      </c>
      <c r="G192" s="148">
        <f t="shared" si="14"/>
        <v>1531</v>
      </c>
      <c r="H192" s="89" t="s">
        <v>3649</v>
      </c>
      <c r="I192" s="36" t="s">
        <v>3646</v>
      </c>
      <c r="J192" s="37" t="s">
        <v>2122</v>
      </c>
      <c r="K192" s="36" t="s">
        <v>2121</v>
      </c>
    </row>
    <row r="193" spans="1:11" ht="12.75" customHeight="1" x14ac:dyDescent="0.2">
      <c r="A193" s="5">
        <v>192</v>
      </c>
      <c r="B193" s="36" t="s">
        <v>4460</v>
      </c>
      <c r="C193" s="36" t="s">
        <v>4461</v>
      </c>
      <c r="D193" s="149" t="s">
        <v>152</v>
      </c>
      <c r="E193" s="147">
        <v>2285</v>
      </c>
      <c r="F193" s="163">
        <f>IF(LOOKUP($J193,RABAT!$A$6:$A$9,RABAT!$A$6:$A$9)=$J193,LOOKUP($J193,RABAT!$A$6:$A$9,RABAT!C$6:C$9),"---")</f>
        <v>0</v>
      </c>
      <c r="G193" s="148">
        <f t="shared" si="14"/>
        <v>2285</v>
      </c>
      <c r="H193" s="89" t="s">
        <v>4967</v>
      </c>
      <c r="I193" s="36" t="s">
        <v>3646</v>
      </c>
      <c r="J193" s="37" t="s">
        <v>2122</v>
      </c>
      <c r="K193" s="36" t="s">
        <v>2121</v>
      </c>
    </row>
    <row r="194" spans="1:11" ht="12.75" customHeight="1" x14ac:dyDescent="0.2">
      <c r="A194" s="2">
        <v>193</v>
      </c>
      <c r="B194" s="36" t="s">
        <v>4462</v>
      </c>
      <c r="C194" s="36" t="s">
        <v>4463</v>
      </c>
      <c r="D194" s="146" t="s">
        <v>151</v>
      </c>
      <c r="E194" s="147">
        <v>1884</v>
      </c>
      <c r="F194" s="163">
        <f>IF(LOOKUP($J194,RABAT!$A$6:$A$9,RABAT!$A$6:$A$9)=$J194,LOOKUP($J194,RABAT!$A$6:$A$9,RABAT!C$6:C$9),"---")</f>
        <v>0</v>
      </c>
      <c r="G194" s="148">
        <f t="shared" si="14"/>
        <v>1884</v>
      </c>
      <c r="H194" s="89" t="s">
        <v>3652</v>
      </c>
      <c r="I194" s="36" t="s">
        <v>3646</v>
      </c>
      <c r="J194" s="37" t="s">
        <v>2122</v>
      </c>
      <c r="K194" s="36" t="s">
        <v>2121</v>
      </c>
    </row>
    <row r="195" spans="1:11" ht="12.75" customHeight="1" x14ac:dyDescent="0.2">
      <c r="A195" s="5">
        <v>194</v>
      </c>
      <c r="B195" s="36" t="s">
        <v>4464</v>
      </c>
      <c r="C195" s="36" t="s">
        <v>4465</v>
      </c>
      <c r="D195" s="149" t="s">
        <v>152</v>
      </c>
      <c r="E195" s="147">
        <v>4110</v>
      </c>
      <c r="F195" s="163">
        <f>IF(LOOKUP($J195,RABAT!$A$6:$A$9,RABAT!$A$6:$A$9)=$J195,LOOKUP($J195,RABAT!$A$6:$A$9,RABAT!C$6:C$9),"---")</f>
        <v>0</v>
      </c>
      <c r="G195" s="148">
        <f t="shared" si="14"/>
        <v>4110</v>
      </c>
      <c r="H195" s="89" t="s">
        <v>3655</v>
      </c>
      <c r="I195" s="36" t="s">
        <v>3646</v>
      </c>
      <c r="J195" s="37" t="s">
        <v>2122</v>
      </c>
      <c r="K195" s="36" t="s">
        <v>2121</v>
      </c>
    </row>
    <row r="196" spans="1:11" ht="12.75" customHeight="1" x14ac:dyDescent="0.2">
      <c r="A196" s="2">
        <v>195</v>
      </c>
      <c r="B196" s="36" t="s">
        <v>4466</v>
      </c>
      <c r="C196" s="36" t="s">
        <v>4467</v>
      </c>
      <c r="D196" s="149" t="s">
        <v>152</v>
      </c>
      <c r="E196" s="147">
        <v>5071</v>
      </c>
      <c r="F196" s="163">
        <f>IF(LOOKUP($J196,RABAT!$A$6:$A$9,RABAT!$A$6:$A$9)=$J196,LOOKUP($J196,RABAT!$A$6:$A$9,RABAT!C$6:C$9),"---")</f>
        <v>0</v>
      </c>
      <c r="G196" s="148">
        <f t="shared" si="14"/>
        <v>5071</v>
      </c>
      <c r="H196" s="89" t="s">
        <v>3658</v>
      </c>
      <c r="I196" s="36" t="s">
        <v>3646</v>
      </c>
      <c r="J196" s="37" t="s">
        <v>2122</v>
      </c>
      <c r="K196" s="36" t="s">
        <v>2121</v>
      </c>
    </row>
    <row r="197" spans="1:11" ht="12.75" customHeight="1" x14ac:dyDescent="0.2">
      <c r="A197" s="5">
        <v>196</v>
      </c>
      <c r="B197" s="36" t="s">
        <v>4468</v>
      </c>
      <c r="C197" s="36" t="s">
        <v>4469</v>
      </c>
      <c r="D197" s="146" t="s">
        <v>151</v>
      </c>
      <c r="E197" s="147">
        <v>3952</v>
      </c>
      <c r="F197" s="163">
        <f>IF(LOOKUP($J197,RABAT!$A$6:$A$9,RABAT!$A$6:$A$9)=$J197,LOOKUP($J197,RABAT!$A$6:$A$9,RABAT!C$6:C$9),"---")</f>
        <v>0</v>
      </c>
      <c r="G197" s="148">
        <f t="shared" si="14"/>
        <v>3952</v>
      </c>
      <c r="H197" s="90" t="s">
        <v>3610</v>
      </c>
      <c r="I197" s="62" t="s">
        <v>3646</v>
      </c>
      <c r="J197" s="63" t="s">
        <v>2122</v>
      </c>
      <c r="K197" s="62" t="s">
        <v>2121</v>
      </c>
    </row>
    <row r="198" spans="1:11" s="2" customFormat="1" ht="12.75" customHeight="1" x14ac:dyDescent="0.2">
      <c r="A198" s="2">
        <v>197</v>
      </c>
      <c r="B198" s="99" t="s">
        <v>132</v>
      </c>
      <c r="C198" s="100" t="s">
        <v>3234</v>
      </c>
      <c r="D198" s="143" t="s">
        <v>150</v>
      </c>
      <c r="E198" s="144" t="s">
        <v>137</v>
      </c>
      <c r="F198" s="122" t="s">
        <v>138</v>
      </c>
      <c r="G198" s="145" t="s">
        <v>139</v>
      </c>
      <c r="H198" s="84" t="s">
        <v>134</v>
      </c>
      <c r="I198" s="84" t="s">
        <v>135</v>
      </c>
      <c r="J198" s="84" t="s">
        <v>136</v>
      </c>
      <c r="K198" s="84" t="s">
        <v>2120</v>
      </c>
    </row>
    <row r="199" spans="1:11" ht="12.75" customHeight="1" x14ac:dyDescent="0.2">
      <c r="A199" s="5">
        <v>198</v>
      </c>
      <c r="B199" s="36" t="s">
        <v>567</v>
      </c>
      <c r="C199" s="36" t="s">
        <v>568</v>
      </c>
      <c r="D199" s="146" t="s">
        <v>151</v>
      </c>
      <c r="E199" s="147">
        <v>3835</v>
      </c>
      <c r="F199" s="163">
        <f>IF(LOOKUP($J199,RABAT!$A$6:$A$9,RABAT!$A$6:$A$9)=$J199,LOOKUP($J199,RABAT!$A$6:$A$9,RABAT!C$6:C$9),"---")</f>
        <v>0</v>
      </c>
      <c r="G199" s="148">
        <f t="shared" ref="G199:G219" si="15">CEILING(E199-(E199*F199),0.1)</f>
        <v>3835</v>
      </c>
      <c r="H199" s="89" t="s">
        <v>569</v>
      </c>
      <c r="I199" s="36" t="s">
        <v>3646</v>
      </c>
      <c r="J199" s="37" t="s">
        <v>2122</v>
      </c>
      <c r="K199" s="36" t="s">
        <v>2121</v>
      </c>
    </row>
    <row r="200" spans="1:11" ht="12.75" customHeight="1" x14ac:dyDescent="0.2">
      <c r="A200" s="2">
        <v>199</v>
      </c>
      <c r="B200" s="36" t="s">
        <v>570</v>
      </c>
      <c r="C200" s="36" t="s">
        <v>571</v>
      </c>
      <c r="D200" s="146" t="s">
        <v>151</v>
      </c>
      <c r="E200" s="147">
        <v>4005</v>
      </c>
      <c r="F200" s="163">
        <f>IF(LOOKUP($J200,RABAT!$A$6:$A$9,RABAT!$A$6:$A$9)=$J200,LOOKUP($J200,RABAT!$A$6:$A$9,RABAT!C$6:C$9),"---")</f>
        <v>0</v>
      </c>
      <c r="G200" s="148">
        <f t="shared" si="15"/>
        <v>4005</v>
      </c>
      <c r="H200" s="89" t="s">
        <v>572</v>
      </c>
      <c r="I200" s="36" t="s">
        <v>3646</v>
      </c>
      <c r="J200" s="37" t="s">
        <v>2122</v>
      </c>
      <c r="K200" s="36" t="s">
        <v>2121</v>
      </c>
    </row>
    <row r="201" spans="1:11" ht="12.75" customHeight="1" x14ac:dyDescent="0.2">
      <c r="A201" s="5">
        <v>200</v>
      </c>
      <c r="B201" s="36" t="s">
        <v>573</v>
      </c>
      <c r="C201" s="36" t="s">
        <v>574</v>
      </c>
      <c r="D201" s="146" t="s">
        <v>152</v>
      </c>
      <c r="E201" s="147">
        <v>4682</v>
      </c>
      <c r="F201" s="163">
        <f>IF(LOOKUP($J201,RABAT!$A$6:$A$9,RABAT!$A$6:$A$9)=$J201,LOOKUP($J201,RABAT!$A$6:$A$9,RABAT!C$6:C$9),"---")</f>
        <v>0</v>
      </c>
      <c r="G201" s="148">
        <f t="shared" si="15"/>
        <v>4682</v>
      </c>
      <c r="H201" s="89" t="s">
        <v>575</v>
      </c>
      <c r="I201" s="36" t="s">
        <v>3646</v>
      </c>
      <c r="J201" s="37" t="s">
        <v>2122</v>
      </c>
      <c r="K201" s="36" t="s">
        <v>2121</v>
      </c>
    </row>
    <row r="202" spans="1:11" ht="12.75" customHeight="1" x14ac:dyDescent="0.2">
      <c r="A202" s="2">
        <v>201</v>
      </c>
      <c r="B202" s="36" t="s">
        <v>576</v>
      </c>
      <c r="C202" s="36" t="s">
        <v>577</v>
      </c>
      <c r="D202" s="146" t="s">
        <v>152</v>
      </c>
      <c r="E202" s="147">
        <v>4852</v>
      </c>
      <c r="F202" s="163">
        <f>IF(LOOKUP($J202,RABAT!$A$6:$A$9,RABAT!$A$6:$A$9)=$J202,LOOKUP($J202,RABAT!$A$6:$A$9,RABAT!C$6:C$9),"---")</f>
        <v>0</v>
      </c>
      <c r="G202" s="148">
        <f t="shared" si="15"/>
        <v>4852</v>
      </c>
      <c r="H202" s="89" t="s">
        <v>578</v>
      </c>
      <c r="I202" s="36" t="s">
        <v>3646</v>
      </c>
      <c r="J202" s="37" t="s">
        <v>2122</v>
      </c>
      <c r="K202" s="36" t="s">
        <v>2121</v>
      </c>
    </row>
    <row r="203" spans="1:11" ht="12.75" customHeight="1" x14ac:dyDescent="0.2">
      <c r="A203" s="5">
        <v>202</v>
      </c>
      <c r="B203" s="36" t="s">
        <v>579</v>
      </c>
      <c r="C203" s="36" t="s">
        <v>580</v>
      </c>
      <c r="D203" s="149" t="s">
        <v>152</v>
      </c>
      <c r="E203" s="147">
        <v>5565</v>
      </c>
      <c r="F203" s="163">
        <f>IF(LOOKUP($J203,RABAT!$A$6:$A$9,RABAT!$A$6:$A$9)=$J203,LOOKUP($J203,RABAT!$A$6:$A$9,RABAT!C$6:C$9),"---")</f>
        <v>0</v>
      </c>
      <c r="G203" s="148">
        <f t="shared" si="15"/>
        <v>5565</v>
      </c>
      <c r="H203" s="89" t="s">
        <v>581</v>
      </c>
      <c r="I203" s="36" t="s">
        <v>3646</v>
      </c>
      <c r="J203" s="37" t="s">
        <v>2122</v>
      </c>
      <c r="K203" s="36" t="s">
        <v>2121</v>
      </c>
    </row>
    <row r="204" spans="1:11" ht="12.75" customHeight="1" x14ac:dyDescent="0.2">
      <c r="A204" s="2">
        <v>203</v>
      </c>
      <c r="B204" s="36" t="s">
        <v>582</v>
      </c>
      <c r="C204" s="36" t="s">
        <v>583</v>
      </c>
      <c r="D204" s="149" t="s">
        <v>152</v>
      </c>
      <c r="E204" s="147">
        <v>5753</v>
      </c>
      <c r="F204" s="163">
        <f>IF(LOOKUP($J204,RABAT!$A$6:$A$9,RABAT!$A$6:$A$9)=$J204,LOOKUP($J204,RABAT!$A$6:$A$9,RABAT!C$6:C$9),"---")</f>
        <v>0</v>
      </c>
      <c r="G204" s="148">
        <f t="shared" si="15"/>
        <v>5753</v>
      </c>
      <c r="H204" s="89" t="s">
        <v>584</v>
      </c>
      <c r="I204" s="36" t="s">
        <v>3646</v>
      </c>
      <c r="J204" s="37" t="s">
        <v>2122</v>
      </c>
      <c r="K204" s="36" t="s">
        <v>2121</v>
      </c>
    </row>
    <row r="205" spans="1:11" ht="12.75" customHeight="1" x14ac:dyDescent="0.2">
      <c r="A205" s="5">
        <v>204</v>
      </c>
      <c r="B205" s="36" t="s">
        <v>585</v>
      </c>
      <c r="C205" s="36" t="s">
        <v>586</v>
      </c>
      <c r="D205" s="146" t="s">
        <v>151</v>
      </c>
      <c r="E205" s="147">
        <v>5235</v>
      </c>
      <c r="F205" s="163">
        <f>IF(LOOKUP($J205,RABAT!$A$6:$A$9,RABAT!$A$6:$A$9)=$J205,LOOKUP($J205,RABAT!$A$6:$A$9,RABAT!C$6:C$9),"---")</f>
        <v>0</v>
      </c>
      <c r="G205" s="148">
        <f t="shared" si="15"/>
        <v>5235</v>
      </c>
      <c r="H205" s="89" t="s">
        <v>587</v>
      </c>
      <c r="I205" s="36" t="s">
        <v>3646</v>
      </c>
      <c r="J205" s="37" t="s">
        <v>2122</v>
      </c>
      <c r="K205" s="36" t="s">
        <v>2121</v>
      </c>
    </row>
    <row r="206" spans="1:11" ht="12.75" customHeight="1" x14ac:dyDescent="0.2">
      <c r="A206" s="2">
        <v>205</v>
      </c>
      <c r="B206" s="36" t="s">
        <v>588</v>
      </c>
      <c r="C206" s="36" t="s">
        <v>589</v>
      </c>
      <c r="D206" s="146" t="s">
        <v>151</v>
      </c>
      <c r="E206" s="147">
        <v>5413</v>
      </c>
      <c r="F206" s="163">
        <f>IF(LOOKUP($J206,RABAT!$A$6:$A$9,RABAT!$A$6:$A$9)=$J206,LOOKUP($J206,RABAT!$A$6:$A$9,RABAT!C$6:C$9),"---")</f>
        <v>0</v>
      </c>
      <c r="G206" s="148">
        <f t="shared" si="15"/>
        <v>5413</v>
      </c>
      <c r="H206" s="89" t="s">
        <v>590</v>
      </c>
      <c r="I206" s="36" t="s">
        <v>3646</v>
      </c>
      <c r="J206" s="37" t="s">
        <v>2122</v>
      </c>
      <c r="K206" s="36" t="s">
        <v>2121</v>
      </c>
    </row>
    <row r="207" spans="1:11" ht="12.75" customHeight="1" x14ac:dyDescent="0.2">
      <c r="A207" s="5">
        <v>206</v>
      </c>
      <c r="B207" s="36" t="s">
        <v>591</v>
      </c>
      <c r="C207" s="36" t="s">
        <v>592</v>
      </c>
      <c r="D207" s="146" t="s">
        <v>152</v>
      </c>
      <c r="E207" s="147">
        <v>5191</v>
      </c>
      <c r="F207" s="163">
        <f>IF(LOOKUP($J207,RABAT!$A$6:$A$9,RABAT!$A$6:$A$9)=$J207,LOOKUP($J207,RABAT!$A$6:$A$9,RABAT!C$6:C$9),"---")</f>
        <v>0</v>
      </c>
      <c r="G207" s="148">
        <f t="shared" si="15"/>
        <v>5191</v>
      </c>
      <c r="H207" s="89" t="s">
        <v>593</v>
      </c>
      <c r="I207" s="36" t="s">
        <v>3646</v>
      </c>
      <c r="J207" s="37" t="s">
        <v>2122</v>
      </c>
      <c r="K207" s="36" t="s">
        <v>2121</v>
      </c>
    </row>
    <row r="208" spans="1:11" ht="12.75" customHeight="1" x14ac:dyDescent="0.2">
      <c r="A208" s="2">
        <v>207</v>
      </c>
      <c r="B208" s="36" t="s">
        <v>594</v>
      </c>
      <c r="C208" s="36" t="s">
        <v>595</v>
      </c>
      <c r="D208" s="146" t="s">
        <v>152</v>
      </c>
      <c r="E208" s="147">
        <v>5071</v>
      </c>
      <c r="F208" s="163">
        <f>IF(LOOKUP($J208,RABAT!$A$6:$A$9,RABAT!$A$6:$A$9)=$J208,LOOKUP($J208,RABAT!$A$6:$A$9,RABAT!C$6:C$9),"---")</f>
        <v>0</v>
      </c>
      <c r="G208" s="148">
        <f t="shared" si="15"/>
        <v>5071</v>
      </c>
      <c r="H208" s="89" t="s">
        <v>596</v>
      </c>
      <c r="I208" s="36" t="s">
        <v>3646</v>
      </c>
      <c r="J208" s="37" t="s">
        <v>2122</v>
      </c>
      <c r="K208" s="36" t="s">
        <v>2121</v>
      </c>
    </row>
    <row r="209" spans="1:11" ht="12.75" customHeight="1" x14ac:dyDescent="0.2">
      <c r="A209" s="5">
        <v>208</v>
      </c>
      <c r="B209" s="36" t="s">
        <v>597</v>
      </c>
      <c r="C209" s="36" t="s">
        <v>598</v>
      </c>
      <c r="D209" s="146" t="s">
        <v>152</v>
      </c>
      <c r="E209" s="147">
        <v>5236</v>
      </c>
      <c r="F209" s="163">
        <f>IF(LOOKUP($J209,RABAT!$A$6:$A$9,RABAT!$A$6:$A$9)=$J209,LOOKUP($J209,RABAT!$A$6:$A$9,RABAT!C$6:C$9),"---")</f>
        <v>0</v>
      </c>
      <c r="G209" s="148">
        <f t="shared" si="15"/>
        <v>5236</v>
      </c>
      <c r="H209" s="89" t="s">
        <v>599</v>
      </c>
      <c r="I209" s="36" t="s">
        <v>3646</v>
      </c>
      <c r="J209" s="37" t="s">
        <v>2122</v>
      </c>
      <c r="K209" s="36" t="s">
        <v>2121</v>
      </c>
    </row>
    <row r="210" spans="1:11" ht="12.75" customHeight="1" x14ac:dyDescent="0.2">
      <c r="A210" s="2">
        <v>209</v>
      </c>
      <c r="B210" s="36" t="s">
        <v>600</v>
      </c>
      <c r="C210" s="36" t="s">
        <v>601</v>
      </c>
      <c r="D210" s="146" t="s">
        <v>152</v>
      </c>
      <c r="E210" s="147">
        <v>5402</v>
      </c>
      <c r="F210" s="163">
        <f>IF(LOOKUP($J210,RABAT!$A$6:$A$9,RABAT!$A$6:$A$9)=$J210,LOOKUP($J210,RABAT!$A$6:$A$9,RABAT!C$6:C$9),"---")</f>
        <v>0</v>
      </c>
      <c r="G210" s="148">
        <f t="shared" si="15"/>
        <v>5402</v>
      </c>
      <c r="H210" s="89" t="s">
        <v>602</v>
      </c>
      <c r="I210" s="36" t="s">
        <v>3646</v>
      </c>
      <c r="J210" s="37" t="s">
        <v>2122</v>
      </c>
      <c r="K210" s="36" t="s">
        <v>2121</v>
      </c>
    </row>
    <row r="211" spans="1:11" ht="12.75" customHeight="1" x14ac:dyDescent="0.2">
      <c r="A211" s="5">
        <v>210</v>
      </c>
      <c r="B211" s="36" t="s">
        <v>603</v>
      </c>
      <c r="C211" s="36" t="s">
        <v>604</v>
      </c>
      <c r="D211" s="146" t="s">
        <v>152</v>
      </c>
      <c r="E211" s="147">
        <v>5231</v>
      </c>
      <c r="F211" s="163">
        <f>IF(LOOKUP($J211,RABAT!$A$6:$A$9,RABAT!$A$6:$A$9)=$J211,LOOKUP($J211,RABAT!$A$6:$A$9,RABAT!C$6:C$9),"---")</f>
        <v>0</v>
      </c>
      <c r="G211" s="148">
        <f t="shared" si="15"/>
        <v>5231</v>
      </c>
      <c r="H211" s="89" t="s">
        <v>605</v>
      </c>
      <c r="I211" s="36" t="s">
        <v>3646</v>
      </c>
      <c r="J211" s="37" t="s">
        <v>2122</v>
      </c>
      <c r="K211" s="36" t="s">
        <v>2121</v>
      </c>
    </row>
    <row r="212" spans="1:11" ht="12.75" customHeight="1" x14ac:dyDescent="0.2">
      <c r="A212" s="2">
        <v>211</v>
      </c>
      <c r="B212" s="36" t="s">
        <v>606</v>
      </c>
      <c r="C212" s="36" t="s">
        <v>607</v>
      </c>
      <c r="D212" s="146" t="s">
        <v>152</v>
      </c>
      <c r="E212" s="147">
        <v>5810</v>
      </c>
      <c r="F212" s="163">
        <f>IF(LOOKUP($J212,RABAT!$A$6:$A$9,RABAT!$A$6:$A$9)=$J212,LOOKUP($J212,RABAT!$A$6:$A$9,RABAT!C$6:C$9),"---")</f>
        <v>0</v>
      </c>
      <c r="G212" s="148">
        <f t="shared" si="15"/>
        <v>5810</v>
      </c>
      <c r="H212" s="89" t="s">
        <v>608</v>
      </c>
      <c r="I212" s="36" t="s">
        <v>3646</v>
      </c>
      <c r="J212" s="37" t="s">
        <v>2122</v>
      </c>
      <c r="K212" s="36" t="s">
        <v>2121</v>
      </c>
    </row>
    <row r="213" spans="1:11" ht="12.75" customHeight="1" x14ac:dyDescent="0.2">
      <c r="A213" s="5">
        <v>212</v>
      </c>
      <c r="B213" s="36" t="s">
        <v>609</v>
      </c>
      <c r="C213" s="36" t="s">
        <v>610</v>
      </c>
      <c r="D213" s="146" t="s">
        <v>152</v>
      </c>
      <c r="E213" s="147">
        <v>5553</v>
      </c>
      <c r="F213" s="163">
        <f>IF(LOOKUP($J213,RABAT!$A$6:$A$9,RABAT!$A$6:$A$9)=$J213,LOOKUP($J213,RABAT!$A$6:$A$9,RABAT!C$6:C$9),"---")</f>
        <v>0</v>
      </c>
      <c r="G213" s="148">
        <f t="shared" si="15"/>
        <v>5553</v>
      </c>
      <c r="H213" s="89" t="s">
        <v>611</v>
      </c>
      <c r="I213" s="36" t="s">
        <v>3646</v>
      </c>
      <c r="J213" s="37" t="s">
        <v>2122</v>
      </c>
      <c r="K213" s="36" t="s">
        <v>2121</v>
      </c>
    </row>
    <row r="214" spans="1:11" ht="12.75" customHeight="1" x14ac:dyDescent="0.2">
      <c r="A214" s="2">
        <v>213</v>
      </c>
      <c r="B214" s="36" t="s">
        <v>612</v>
      </c>
      <c r="C214" s="36" t="s">
        <v>613</v>
      </c>
      <c r="D214" s="146" t="s">
        <v>151</v>
      </c>
      <c r="E214" s="147">
        <v>5874</v>
      </c>
      <c r="F214" s="163">
        <f>IF(LOOKUP($J214,RABAT!$A$6:$A$9,RABAT!$A$6:$A$9)=$J214,LOOKUP($J214,RABAT!$A$6:$A$9,RABAT!C$6:C$9),"---")</f>
        <v>0</v>
      </c>
      <c r="G214" s="148">
        <f t="shared" si="15"/>
        <v>5874</v>
      </c>
      <c r="H214" s="89" t="s">
        <v>614</v>
      </c>
      <c r="I214" s="36" t="s">
        <v>3646</v>
      </c>
      <c r="J214" s="37" t="s">
        <v>2122</v>
      </c>
      <c r="K214" s="36" t="s">
        <v>2121</v>
      </c>
    </row>
    <row r="215" spans="1:11" ht="12.75" customHeight="1" x14ac:dyDescent="0.2">
      <c r="A215" s="5">
        <v>214</v>
      </c>
      <c r="B215" s="36" t="s">
        <v>615</v>
      </c>
      <c r="C215" s="36" t="s">
        <v>616</v>
      </c>
      <c r="D215" s="146" t="s">
        <v>151</v>
      </c>
      <c r="E215" s="147">
        <v>5786</v>
      </c>
      <c r="F215" s="163">
        <f>IF(LOOKUP($J215,RABAT!$A$6:$A$9,RABAT!$A$6:$A$9)=$J215,LOOKUP($J215,RABAT!$A$6:$A$9,RABAT!C$6:C$9),"---")</f>
        <v>0</v>
      </c>
      <c r="G215" s="148">
        <f t="shared" si="15"/>
        <v>5786</v>
      </c>
      <c r="H215" s="89" t="s">
        <v>617</v>
      </c>
      <c r="I215" s="36" t="s">
        <v>3646</v>
      </c>
      <c r="J215" s="37" t="s">
        <v>2122</v>
      </c>
      <c r="K215" s="36" t="s">
        <v>2121</v>
      </c>
    </row>
    <row r="216" spans="1:11" ht="12.75" customHeight="1" x14ac:dyDescent="0.2">
      <c r="A216" s="2">
        <v>215</v>
      </c>
      <c r="B216" s="36" t="s">
        <v>618</v>
      </c>
      <c r="C216" s="36" t="s">
        <v>619</v>
      </c>
      <c r="D216" s="146" t="s">
        <v>152</v>
      </c>
      <c r="E216" s="147">
        <v>5856</v>
      </c>
      <c r="F216" s="163">
        <f>IF(LOOKUP($J216,RABAT!$A$6:$A$9,RABAT!$A$6:$A$9)=$J216,LOOKUP($J216,RABAT!$A$6:$A$9,RABAT!C$6:C$9),"---")</f>
        <v>0</v>
      </c>
      <c r="G216" s="148">
        <f t="shared" si="15"/>
        <v>5856</v>
      </c>
      <c r="H216" s="89" t="s">
        <v>620</v>
      </c>
      <c r="I216" s="36" t="s">
        <v>3646</v>
      </c>
      <c r="J216" s="37" t="s">
        <v>2122</v>
      </c>
      <c r="K216" s="36" t="s">
        <v>2121</v>
      </c>
    </row>
    <row r="217" spans="1:11" ht="12.75" customHeight="1" x14ac:dyDescent="0.2">
      <c r="A217" s="5">
        <v>216</v>
      </c>
      <c r="B217" s="36" t="s">
        <v>621</v>
      </c>
      <c r="C217" s="36" t="s">
        <v>2541</v>
      </c>
      <c r="D217" s="146" t="s">
        <v>152</v>
      </c>
      <c r="E217" s="147">
        <v>6246</v>
      </c>
      <c r="F217" s="163">
        <f>IF(LOOKUP($J217,RABAT!$A$6:$A$9,RABAT!$A$6:$A$9)=$J217,LOOKUP($J217,RABAT!$A$6:$A$9,RABAT!C$6:C$9),"---")</f>
        <v>0</v>
      </c>
      <c r="G217" s="148">
        <f t="shared" si="15"/>
        <v>6246</v>
      </c>
      <c r="H217" s="89" t="s">
        <v>2542</v>
      </c>
      <c r="I217" s="36" t="s">
        <v>3646</v>
      </c>
      <c r="J217" s="37" t="s">
        <v>2122</v>
      </c>
      <c r="K217" s="36" t="s">
        <v>2121</v>
      </c>
    </row>
    <row r="218" spans="1:11" ht="12.75" customHeight="1" x14ac:dyDescent="0.2">
      <c r="A218" s="2">
        <v>217</v>
      </c>
      <c r="B218" s="36" t="s">
        <v>2543</v>
      </c>
      <c r="C218" s="36" t="s">
        <v>2544</v>
      </c>
      <c r="D218" s="146" t="s">
        <v>152</v>
      </c>
      <c r="E218" s="147">
        <v>5416</v>
      </c>
      <c r="F218" s="163">
        <f>IF(LOOKUP($J218,RABAT!$A$6:$A$9,RABAT!$A$6:$A$9)=$J218,LOOKUP($J218,RABAT!$A$6:$A$9,RABAT!C$6:C$9),"---")</f>
        <v>0</v>
      </c>
      <c r="G218" s="148">
        <f t="shared" si="15"/>
        <v>5416</v>
      </c>
      <c r="H218" s="89" t="s">
        <v>2545</v>
      </c>
      <c r="I218" s="36" t="s">
        <v>3646</v>
      </c>
      <c r="J218" s="37" t="s">
        <v>2122</v>
      </c>
      <c r="K218" s="36" t="s">
        <v>2121</v>
      </c>
    </row>
    <row r="219" spans="1:11" ht="12.75" customHeight="1" x14ac:dyDescent="0.2">
      <c r="A219" s="5">
        <v>218</v>
      </c>
      <c r="B219" s="36" t="s">
        <v>2546</v>
      </c>
      <c r="C219" s="36" t="s">
        <v>2547</v>
      </c>
      <c r="D219" s="146" t="s">
        <v>152</v>
      </c>
      <c r="E219" s="147">
        <v>6197</v>
      </c>
      <c r="F219" s="163">
        <f>IF(LOOKUP($J219,RABAT!$A$6:$A$9,RABAT!$A$6:$A$9)=$J219,LOOKUP($J219,RABAT!$A$6:$A$9,RABAT!C$6:C$9),"---")</f>
        <v>0</v>
      </c>
      <c r="G219" s="148">
        <f t="shared" si="15"/>
        <v>6197</v>
      </c>
      <c r="H219" s="90" t="s">
        <v>2548</v>
      </c>
      <c r="I219" s="62" t="s">
        <v>3646</v>
      </c>
      <c r="J219" s="63" t="s">
        <v>2122</v>
      </c>
      <c r="K219" s="62" t="s">
        <v>2121</v>
      </c>
    </row>
    <row r="220" spans="1:11" s="2" customFormat="1" ht="12.75" customHeight="1" x14ac:dyDescent="0.2">
      <c r="A220" s="2">
        <v>219</v>
      </c>
      <c r="B220" s="99" t="s">
        <v>132</v>
      </c>
      <c r="C220" s="100" t="s">
        <v>3235</v>
      </c>
      <c r="D220" s="143" t="s">
        <v>150</v>
      </c>
      <c r="E220" s="144" t="s">
        <v>137</v>
      </c>
      <c r="F220" s="122" t="s">
        <v>138</v>
      </c>
      <c r="G220" s="145" t="s">
        <v>139</v>
      </c>
      <c r="H220" s="84" t="s">
        <v>134</v>
      </c>
      <c r="I220" s="84" t="s">
        <v>135</v>
      </c>
      <c r="J220" s="84" t="s">
        <v>136</v>
      </c>
      <c r="K220" s="84" t="s">
        <v>2120</v>
      </c>
    </row>
    <row r="221" spans="1:11" ht="12.75" customHeight="1" x14ac:dyDescent="0.2">
      <c r="A221" s="5">
        <v>220</v>
      </c>
      <c r="B221" s="38" t="s">
        <v>3236</v>
      </c>
      <c r="C221" s="38" t="s">
        <v>3235</v>
      </c>
      <c r="D221" s="149" t="s">
        <v>152</v>
      </c>
      <c r="E221" s="147">
        <v>9458</v>
      </c>
      <c r="F221" s="163">
        <f>IF(LOOKUP($J221,RABAT!$A$6:$A$9,RABAT!$A$6:$A$9)=$J221,LOOKUP($J221,RABAT!$A$6:$A$9,RABAT!C$6:C$9),"---")</f>
        <v>0</v>
      </c>
      <c r="G221" s="148">
        <f>CEILING(E221-(E221*F221),0.1)</f>
        <v>9458</v>
      </c>
      <c r="H221" s="92" t="s">
        <v>4967</v>
      </c>
      <c r="I221" s="62"/>
      <c r="J221" s="63" t="s">
        <v>2122</v>
      </c>
      <c r="K221" s="62" t="s">
        <v>2121</v>
      </c>
    </row>
    <row r="222" spans="1:11" s="2" customFormat="1" ht="12.75" customHeight="1" x14ac:dyDescent="0.2">
      <c r="A222" s="2">
        <v>221</v>
      </c>
      <c r="B222" s="99" t="s">
        <v>132</v>
      </c>
      <c r="C222" s="100" t="s">
        <v>3237</v>
      </c>
      <c r="D222" s="143" t="s">
        <v>150</v>
      </c>
      <c r="E222" s="144" t="s">
        <v>137</v>
      </c>
      <c r="F222" s="122" t="s">
        <v>138</v>
      </c>
      <c r="G222" s="145" t="s">
        <v>139</v>
      </c>
      <c r="H222" s="84" t="s">
        <v>134</v>
      </c>
      <c r="I222" s="84" t="s">
        <v>135</v>
      </c>
      <c r="J222" s="84" t="s">
        <v>136</v>
      </c>
      <c r="K222" s="84" t="s">
        <v>2120</v>
      </c>
    </row>
    <row r="223" spans="1:11" ht="12.75" customHeight="1" x14ac:dyDescent="0.2">
      <c r="A223" s="5">
        <v>222</v>
      </c>
      <c r="B223" s="38" t="s">
        <v>3238</v>
      </c>
      <c r="C223" s="38" t="s">
        <v>4013</v>
      </c>
      <c r="D223" s="149" t="s">
        <v>152</v>
      </c>
      <c r="E223" s="147">
        <v>2718</v>
      </c>
      <c r="F223" s="163">
        <f>IF(LOOKUP($J223,RABAT!$A$6:$A$9,RABAT!$A$6:$A$9)=$J223,LOOKUP($J223,RABAT!$A$6:$A$9,RABAT!C$6:C$9),"---")</f>
        <v>0</v>
      </c>
      <c r="G223" s="148">
        <f>CEILING(E223-(E223*F223),0.1)</f>
        <v>2718</v>
      </c>
      <c r="H223" s="91" t="s">
        <v>4015</v>
      </c>
      <c r="I223" s="36"/>
      <c r="J223" s="37" t="s">
        <v>2122</v>
      </c>
      <c r="K223" s="36" t="s">
        <v>2121</v>
      </c>
    </row>
    <row r="224" spans="1:11" ht="12.75" customHeight="1" x14ac:dyDescent="0.2">
      <c r="A224" s="2">
        <v>223</v>
      </c>
      <c r="B224" s="38" t="s">
        <v>3239</v>
      </c>
      <c r="C224" s="38" t="s">
        <v>4014</v>
      </c>
      <c r="D224" s="149" t="s">
        <v>152</v>
      </c>
      <c r="E224" s="147">
        <v>2651</v>
      </c>
      <c r="F224" s="163">
        <f>IF(LOOKUP($J224,RABAT!$A$6:$A$9,RABAT!$A$6:$A$9)=$J224,LOOKUP($J224,RABAT!$A$6:$A$9,RABAT!C$6:C$9),"---")</f>
        <v>0</v>
      </c>
      <c r="G224" s="148">
        <f>CEILING(E224-(E224*F224),0.1)</f>
        <v>2651</v>
      </c>
      <c r="H224" s="92" t="s">
        <v>4016</v>
      </c>
      <c r="I224" s="62"/>
      <c r="J224" s="63" t="s">
        <v>2122</v>
      </c>
      <c r="K224" s="62" t="s">
        <v>2121</v>
      </c>
    </row>
    <row r="225" spans="1:11" s="2" customFormat="1" ht="12.75" customHeight="1" x14ac:dyDescent="0.2">
      <c r="A225" s="5">
        <v>224</v>
      </c>
      <c r="B225" s="99" t="s">
        <v>132</v>
      </c>
      <c r="C225" s="100" t="s">
        <v>3240</v>
      </c>
      <c r="D225" s="143" t="s">
        <v>150</v>
      </c>
      <c r="E225" s="144" t="s">
        <v>137</v>
      </c>
      <c r="F225" s="122" t="s">
        <v>138</v>
      </c>
      <c r="G225" s="145" t="s">
        <v>139</v>
      </c>
      <c r="H225" s="84" t="s">
        <v>134</v>
      </c>
      <c r="I225" s="84" t="s">
        <v>135</v>
      </c>
      <c r="J225" s="84" t="s">
        <v>136</v>
      </c>
      <c r="K225" s="84" t="s">
        <v>2120</v>
      </c>
    </row>
    <row r="226" spans="1:11" ht="12.75" customHeight="1" x14ac:dyDescent="0.2">
      <c r="A226" s="2">
        <v>225</v>
      </c>
      <c r="B226" s="36" t="s">
        <v>2558</v>
      </c>
      <c r="C226" s="36" t="s">
        <v>2559</v>
      </c>
      <c r="D226" s="149" t="s">
        <v>152</v>
      </c>
      <c r="E226" s="147">
        <v>10012</v>
      </c>
      <c r="F226" s="163">
        <f>IF(LOOKUP($J226,RABAT!$A$6:$A$9,RABAT!$A$6:$A$9)=$J226,LOOKUP($J226,RABAT!$A$6:$A$9,RABAT!C$6:C$9),"---")</f>
        <v>0</v>
      </c>
      <c r="G226" s="148">
        <f t="shared" ref="G226:G240" si="16">CEILING(E226-(E226*F226),0.1)</f>
        <v>10012</v>
      </c>
      <c r="H226" s="89" t="s">
        <v>2560</v>
      </c>
      <c r="I226" s="36" t="s">
        <v>3646</v>
      </c>
      <c r="J226" s="37" t="s">
        <v>2122</v>
      </c>
      <c r="K226" s="36" t="s">
        <v>2121</v>
      </c>
    </row>
    <row r="227" spans="1:11" ht="12.75" customHeight="1" x14ac:dyDescent="0.2">
      <c r="A227" s="5">
        <v>226</v>
      </c>
      <c r="B227" s="36" t="s">
        <v>2561</v>
      </c>
      <c r="C227" s="36" t="s">
        <v>2562</v>
      </c>
      <c r="D227" s="149" t="s">
        <v>152</v>
      </c>
      <c r="E227" s="147">
        <v>10012</v>
      </c>
      <c r="F227" s="163">
        <f>IF(LOOKUP($J227,RABAT!$A$6:$A$9,RABAT!$A$6:$A$9)=$J227,LOOKUP($J227,RABAT!$A$6:$A$9,RABAT!C$6:C$9),"---")</f>
        <v>0</v>
      </c>
      <c r="G227" s="148">
        <f t="shared" si="16"/>
        <v>10012</v>
      </c>
      <c r="H227" s="89" t="s">
        <v>2563</v>
      </c>
      <c r="I227" s="36" t="s">
        <v>3646</v>
      </c>
      <c r="J227" s="37" t="s">
        <v>2122</v>
      </c>
      <c r="K227" s="36" t="s">
        <v>2121</v>
      </c>
    </row>
    <row r="228" spans="1:11" ht="12.75" customHeight="1" x14ac:dyDescent="0.2">
      <c r="A228" s="2">
        <v>227</v>
      </c>
      <c r="B228" s="36" t="s">
        <v>2564</v>
      </c>
      <c r="C228" s="36" t="s">
        <v>2565</v>
      </c>
      <c r="D228" s="146" t="s">
        <v>152</v>
      </c>
      <c r="E228" s="147">
        <v>9196</v>
      </c>
      <c r="F228" s="163">
        <f>IF(LOOKUP($J228,RABAT!$A$6:$A$9,RABAT!$A$6:$A$9)=$J228,LOOKUP($J228,RABAT!$A$6:$A$9,RABAT!C$6:C$9),"---")</f>
        <v>0</v>
      </c>
      <c r="G228" s="148">
        <f t="shared" si="16"/>
        <v>9196</v>
      </c>
      <c r="H228" s="89" t="s">
        <v>2566</v>
      </c>
      <c r="I228" s="36" t="s">
        <v>3646</v>
      </c>
      <c r="J228" s="37" t="s">
        <v>2122</v>
      </c>
      <c r="K228" s="36" t="s">
        <v>2121</v>
      </c>
    </row>
    <row r="229" spans="1:11" ht="12.75" customHeight="1" x14ac:dyDescent="0.2">
      <c r="A229" s="5">
        <v>228</v>
      </c>
      <c r="B229" s="36" t="s">
        <v>2567</v>
      </c>
      <c r="C229" s="36" t="s">
        <v>2568</v>
      </c>
      <c r="D229" s="146" t="s">
        <v>151</v>
      </c>
      <c r="E229" s="147">
        <v>10924</v>
      </c>
      <c r="F229" s="163">
        <f>IF(LOOKUP($J229,RABAT!$A$6:$A$9,RABAT!$A$6:$A$9)=$J229,LOOKUP($J229,RABAT!$A$6:$A$9,RABAT!C$6:C$9),"---")</f>
        <v>0</v>
      </c>
      <c r="G229" s="148">
        <f t="shared" si="16"/>
        <v>10924</v>
      </c>
      <c r="H229" s="89" t="s">
        <v>2569</v>
      </c>
      <c r="I229" s="36" t="s">
        <v>3646</v>
      </c>
      <c r="J229" s="37" t="s">
        <v>2122</v>
      </c>
      <c r="K229" s="36" t="s">
        <v>2121</v>
      </c>
    </row>
    <row r="230" spans="1:11" ht="12.75" customHeight="1" x14ac:dyDescent="0.2">
      <c r="A230" s="2">
        <v>229</v>
      </c>
      <c r="B230" s="36" t="s">
        <v>2570</v>
      </c>
      <c r="C230" s="36" t="s">
        <v>2571</v>
      </c>
      <c r="D230" s="146" t="s">
        <v>151</v>
      </c>
      <c r="E230" s="147">
        <v>10924</v>
      </c>
      <c r="F230" s="163">
        <f>IF(LOOKUP($J230,RABAT!$A$6:$A$9,RABAT!$A$6:$A$9)=$J230,LOOKUP($J230,RABAT!$A$6:$A$9,RABAT!C$6:C$9),"---")</f>
        <v>0</v>
      </c>
      <c r="G230" s="148">
        <f t="shared" si="16"/>
        <v>10924</v>
      </c>
      <c r="H230" s="89" t="s">
        <v>2572</v>
      </c>
      <c r="I230" s="36" t="s">
        <v>3646</v>
      </c>
      <c r="J230" s="37" t="s">
        <v>2122</v>
      </c>
      <c r="K230" s="36" t="s">
        <v>2121</v>
      </c>
    </row>
    <row r="231" spans="1:11" ht="12.75" customHeight="1" x14ac:dyDescent="0.2">
      <c r="A231" s="5">
        <v>230</v>
      </c>
      <c r="B231" s="36" t="s">
        <v>2573</v>
      </c>
      <c r="C231" s="36" t="s">
        <v>2574</v>
      </c>
      <c r="D231" s="146" t="s">
        <v>152</v>
      </c>
      <c r="E231" s="147">
        <v>10924</v>
      </c>
      <c r="F231" s="163">
        <f>IF(LOOKUP($J231,RABAT!$A$6:$A$9,RABAT!$A$6:$A$9)=$J231,LOOKUP($J231,RABAT!$A$6:$A$9,RABAT!C$6:C$9),"---")</f>
        <v>0</v>
      </c>
      <c r="G231" s="148">
        <f t="shared" si="16"/>
        <v>10924</v>
      </c>
      <c r="H231" s="89" t="s">
        <v>2575</v>
      </c>
      <c r="I231" s="36" t="s">
        <v>3646</v>
      </c>
      <c r="J231" s="37" t="s">
        <v>2122</v>
      </c>
      <c r="K231" s="36" t="s">
        <v>2121</v>
      </c>
    </row>
    <row r="232" spans="1:11" ht="12.75" customHeight="1" x14ac:dyDescent="0.2">
      <c r="A232" s="2">
        <v>231</v>
      </c>
      <c r="B232" s="36" t="s">
        <v>2576</v>
      </c>
      <c r="C232" s="36" t="s">
        <v>8</v>
      </c>
      <c r="D232" s="146" t="s">
        <v>152</v>
      </c>
      <c r="E232" s="147">
        <v>10924</v>
      </c>
      <c r="F232" s="163">
        <f>IF(LOOKUP($J232,RABAT!$A$6:$A$9,RABAT!$A$6:$A$9)=$J232,LOOKUP($J232,RABAT!$A$6:$A$9,RABAT!C$6:C$9),"---")</f>
        <v>0</v>
      </c>
      <c r="G232" s="148">
        <f t="shared" si="16"/>
        <v>10924</v>
      </c>
      <c r="H232" s="89" t="s">
        <v>2577</v>
      </c>
      <c r="I232" s="36" t="s">
        <v>3646</v>
      </c>
      <c r="J232" s="37" t="s">
        <v>2122</v>
      </c>
      <c r="K232" s="36" t="s">
        <v>2121</v>
      </c>
    </row>
    <row r="233" spans="1:11" ht="12.75" customHeight="1" x14ac:dyDescent="0.2">
      <c r="A233" s="5">
        <v>232</v>
      </c>
      <c r="B233" s="36" t="s">
        <v>2578</v>
      </c>
      <c r="C233" s="36" t="s">
        <v>9</v>
      </c>
      <c r="D233" s="146" t="s">
        <v>152</v>
      </c>
      <c r="E233" s="147">
        <v>10924</v>
      </c>
      <c r="F233" s="163">
        <f>IF(LOOKUP($J233,RABAT!$A$6:$A$9,RABAT!$A$6:$A$9)=$J233,LOOKUP($J233,RABAT!$A$6:$A$9,RABAT!C$6:C$9),"---")</f>
        <v>0</v>
      </c>
      <c r="G233" s="148">
        <f t="shared" si="16"/>
        <v>10924</v>
      </c>
      <c r="H233" s="89" t="s">
        <v>2579</v>
      </c>
      <c r="I233" s="36" t="s">
        <v>3646</v>
      </c>
      <c r="J233" s="37" t="s">
        <v>2122</v>
      </c>
      <c r="K233" s="36" t="s">
        <v>2121</v>
      </c>
    </row>
    <row r="234" spans="1:11" ht="12.75" customHeight="1" x14ac:dyDescent="0.2">
      <c r="A234" s="2">
        <v>233</v>
      </c>
      <c r="B234" s="36" t="s">
        <v>2580</v>
      </c>
      <c r="C234" s="36" t="s">
        <v>10</v>
      </c>
      <c r="D234" s="146" t="s">
        <v>152</v>
      </c>
      <c r="E234" s="147">
        <v>10031</v>
      </c>
      <c r="F234" s="163">
        <f>IF(LOOKUP($J234,RABAT!$A$6:$A$9,RABAT!$A$6:$A$9)=$J234,LOOKUP($J234,RABAT!$A$6:$A$9,RABAT!C$6:C$9),"---")</f>
        <v>0</v>
      </c>
      <c r="G234" s="148">
        <f t="shared" si="16"/>
        <v>10031</v>
      </c>
      <c r="H234" s="89" t="s">
        <v>2581</v>
      </c>
      <c r="I234" s="36" t="s">
        <v>3646</v>
      </c>
      <c r="J234" s="37" t="s">
        <v>2122</v>
      </c>
      <c r="K234" s="36" t="s">
        <v>2121</v>
      </c>
    </row>
    <row r="235" spans="1:11" ht="12.75" customHeight="1" x14ac:dyDescent="0.2">
      <c r="A235" s="5">
        <v>234</v>
      </c>
      <c r="B235" s="38" t="s">
        <v>11</v>
      </c>
      <c r="C235" s="36" t="s">
        <v>14</v>
      </c>
      <c r="D235" s="146" t="s">
        <v>151</v>
      </c>
      <c r="E235" s="147">
        <v>10031</v>
      </c>
      <c r="F235" s="163">
        <f>IF(LOOKUP($J235,RABAT!$A$6:$A$9,RABAT!$A$6:$A$9)=$J235,LOOKUP($J235,RABAT!$A$6:$A$9,RABAT!C$6:C$9),"---")</f>
        <v>0</v>
      </c>
      <c r="G235" s="148">
        <f t="shared" si="16"/>
        <v>10031</v>
      </c>
      <c r="H235" s="89" t="s">
        <v>5044</v>
      </c>
      <c r="I235" s="36" t="s">
        <v>3646</v>
      </c>
      <c r="J235" s="37" t="s">
        <v>2122</v>
      </c>
      <c r="K235" s="36" t="s">
        <v>2121</v>
      </c>
    </row>
    <row r="236" spans="1:11" ht="12.75" customHeight="1" x14ac:dyDescent="0.2">
      <c r="A236" s="2">
        <v>235</v>
      </c>
      <c r="B236" s="38" t="s">
        <v>12</v>
      </c>
      <c r="C236" s="36" t="s">
        <v>15</v>
      </c>
      <c r="D236" s="146" t="s">
        <v>151</v>
      </c>
      <c r="E236" s="147">
        <v>10031</v>
      </c>
      <c r="F236" s="163">
        <f>IF(LOOKUP($J236,RABAT!$A$6:$A$9,RABAT!$A$6:$A$9)=$J236,LOOKUP($J236,RABAT!$A$6:$A$9,RABAT!C$6:C$9),"---")</f>
        <v>0</v>
      </c>
      <c r="G236" s="148">
        <f t="shared" si="16"/>
        <v>10031</v>
      </c>
      <c r="H236" s="89" t="s">
        <v>5045</v>
      </c>
      <c r="I236" s="36" t="s">
        <v>3646</v>
      </c>
      <c r="J236" s="37" t="s">
        <v>2122</v>
      </c>
      <c r="K236" s="36" t="s">
        <v>2121</v>
      </c>
    </row>
    <row r="237" spans="1:11" ht="12.75" customHeight="1" x14ac:dyDescent="0.2">
      <c r="A237" s="5">
        <v>236</v>
      </c>
      <c r="B237" s="38" t="s">
        <v>13</v>
      </c>
      <c r="C237" s="36" t="s">
        <v>16</v>
      </c>
      <c r="D237" s="146" t="s">
        <v>152</v>
      </c>
      <c r="E237" s="147">
        <v>10031</v>
      </c>
      <c r="F237" s="163">
        <f>IF(LOOKUP($J237,RABAT!$A$6:$A$9,RABAT!$A$6:$A$9)=$J237,LOOKUP($J237,RABAT!$A$6:$A$9,RABAT!C$6:C$9),"---")</f>
        <v>0</v>
      </c>
      <c r="G237" s="148">
        <f t="shared" si="16"/>
        <v>10031</v>
      </c>
      <c r="H237" s="89" t="s">
        <v>5046</v>
      </c>
      <c r="I237" s="36" t="s">
        <v>3646</v>
      </c>
      <c r="J237" s="37" t="s">
        <v>2122</v>
      </c>
      <c r="K237" s="36" t="s">
        <v>2121</v>
      </c>
    </row>
    <row r="238" spans="1:11" ht="12.75" customHeight="1" x14ac:dyDescent="0.2">
      <c r="A238" s="2">
        <v>237</v>
      </c>
      <c r="B238" s="36" t="s">
        <v>2549</v>
      </c>
      <c r="C238" s="36" t="s">
        <v>2550</v>
      </c>
      <c r="D238" s="146" t="s">
        <v>152</v>
      </c>
      <c r="E238" s="147">
        <v>11261</v>
      </c>
      <c r="F238" s="163">
        <f>IF(LOOKUP($J238,RABAT!$A$6:$A$9,RABAT!$A$6:$A$9)=$J238,LOOKUP($J238,RABAT!$A$6:$A$9,RABAT!C$6:C$9),"---")</f>
        <v>0</v>
      </c>
      <c r="G238" s="148">
        <f t="shared" si="16"/>
        <v>11261</v>
      </c>
      <c r="H238" s="89" t="s">
        <v>2551</v>
      </c>
      <c r="I238" s="36" t="s">
        <v>3646</v>
      </c>
      <c r="J238" s="37" t="s">
        <v>2122</v>
      </c>
      <c r="K238" s="36" t="s">
        <v>2121</v>
      </c>
    </row>
    <row r="239" spans="1:11" ht="12.75" customHeight="1" x14ac:dyDescent="0.2">
      <c r="A239" s="5">
        <v>238</v>
      </c>
      <c r="B239" s="36" t="s">
        <v>2552</v>
      </c>
      <c r="C239" s="36" t="s">
        <v>2553</v>
      </c>
      <c r="D239" s="146" t="s">
        <v>152</v>
      </c>
      <c r="E239" s="147">
        <v>11261</v>
      </c>
      <c r="F239" s="163">
        <f>IF(LOOKUP($J239,RABAT!$A$6:$A$9,RABAT!$A$6:$A$9)=$J239,LOOKUP($J239,RABAT!$A$6:$A$9,RABAT!C$6:C$9),"---")</f>
        <v>0</v>
      </c>
      <c r="G239" s="148">
        <f t="shared" si="16"/>
        <v>11261</v>
      </c>
      <c r="H239" s="89" t="s">
        <v>2554</v>
      </c>
      <c r="I239" s="36" t="s">
        <v>3646</v>
      </c>
      <c r="J239" s="37" t="s">
        <v>2122</v>
      </c>
      <c r="K239" s="36" t="s">
        <v>2121</v>
      </c>
    </row>
    <row r="240" spans="1:11" ht="12.75" customHeight="1" x14ac:dyDescent="0.2">
      <c r="A240" s="2">
        <v>239</v>
      </c>
      <c r="B240" s="36" t="s">
        <v>2555</v>
      </c>
      <c r="C240" s="36" t="s">
        <v>2556</v>
      </c>
      <c r="D240" s="146" t="s">
        <v>152</v>
      </c>
      <c r="E240" s="147">
        <v>11261</v>
      </c>
      <c r="F240" s="163">
        <f>IF(LOOKUP($J240,RABAT!$A$6:$A$9,RABAT!$A$6:$A$9)=$J240,LOOKUP($J240,RABAT!$A$6:$A$9,RABAT!C$6:C$9),"---")</f>
        <v>0</v>
      </c>
      <c r="G240" s="148">
        <f t="shared" si="16"/>
        <v>11261</v>
      </c>
      <c r="H240" s="90" t="s">
        <v>2557</v>
      </c>
      <c r="I240" s="62" t="s">
        <v>3646</v>
      </c>
      <c r="J240" s="63" t="s">
        <v>2122</v>
      </c>
      <c r="K240" s="62" t="s">
        <v>2121</v>
      </c>
    </row>
    <row r="241" spans="1:11" s="2" customFormat="1" ht="12.75" customHeight="1" x14ac:dyDescent="0.2">
      <c r="A241" s="5">
        <v>240</v>
      </c>
      <c r="B241" s="99" t="s">
        <v>132</v>
      </c>
      <c r="C241" s="100" t="s">
        <v>5104</v>
      </c>
      <c r="D241" s="143" t="s">
        <v>150</v>
      </c>
      <c r="E241" s="144" t="s">
        <v>137</v>
      </c>
      <c r="F241" s="122" t="s">
        <v>138</v>
      </c>
      <c r="G241" s="145" t="s">
        <v>139</v>
      </c>
      <c r="H241" s="4" t="s">
        <v>134</v>
      </c>
      <c r="I241" s="4" t="s">
        <v>135</v>
      </c>
      <c r="J241" s="4" t="s">
        <v>136</v>
      </c>
      <c r="K241" s="4" t="s">
        <v>2120</v>
      </c>
    </row>
    <row r="242" spans="1:11" ht="12.75" customHeight="1" x14ac:dyDescent="0.2">
      <c r="A242" s="2">
        <v>241</v>
      </c>
      <c r="B242" s="36" t="s">
        <v>17</v>
      </c>
      <c r="C242" s="36" t="s">
        <v>2582</v>
      </c>
      <c r="D242" s="149" t="s">
        <v>151</v>
      </c>
      <c r="E242" s="147">
        <v>26777</v>
      </c>
      <c r="F242" s="163">
        <f>IF(LOOKUP($J242,RABAT!$A$6:$A$9,RABAT!$A$6:$A$9)=$J242,LOOKUP($J242,RABAT!$A$6:$A$9,RABAT!C$6:C$9),"---")</f>
        <v>0</v>
      </c>
      <c r="G242" s="148">
        <f t="shared" ref="G242:G261" si="17">CEILING(E242-(E242*F242),0.1)</f>
        <v>26777</v>
      </c>
      <c r="H242" s="89" t="s">
        <v>2583</v>
      </c>
      <c r="I242" s="36" t="s">
        <v>3646</v>
      </c>
      <c r="J242" s="37" t="s">
        <v>2122</v>
      </c>
      <c r="K242" s="36" t="s">
        <v>2121</v>
      </c>
    </row>
    <row r="243" spans="1:11" ht="12.75" customHeight="1" x14ac:dyDescent="0.2">
      <c r="A243" s="5">
        <v>242</v>
      </c>
      <c r="B243" s="36" t="s">
        <v>4992</v>
      </c>
      <c r="C243" s="36" t="s">
        <v>2584</v>
      </c>
      <c r="D243" s="149" t="s">
        <v>151</v>
      </c>
      <c r="E243" s="147">
        <v>30796</v>
      </c>
      <c r="F243" s="163">
        <f>IF(LOOKUP($J243,RABAT!$A$6:$A$9,RABAT!$A$6:$A$9)=$J243,LOOKUP($J243,RABAT!$A$6:$A$9,RABAT!C$6:C$9),"---")</f>
        <v>0</v>
      </c>
      <c r="G243" s="148">
        <f t="shared" si="17"/>
        <v>30796</v>
      </c>
      <c r="H243" s="89" t="s">
        <v>2585</v>
      </c>
      <c r="I243" s="36" t="s">
        <v>3646</v>
      </c>
      <c r="J243" s="37" t="s">
        <v>2122</v>
      </c>
      <c r="K243" s="36" t="s">
        <v>2121</v>
      </c>
    </row>
    <row r="244" spans="1:11" ht="12.75" customHeight="1" x14ac:dyDescent="0.2">
      <c r="A244" s="2">
        <v>243</v>
      </c>
      <c r="B244" s="36" t="s">
        <v>18</v>
      </c>
      <c r="C244" s="36" t="s">
        <v>1060</v>
      </c>
      <c r="D244" s="149" t="s">
        <v>152</v>
      </c>
      <c r="E244" s="147">
        <v>32134</v>
      </c>
      <c r="F244" s="163">
        <f>IF(LOOKUP($J244,RABAT!$A$6:$A$9,RABAT!$A$6:$A$9)=$J244,LOOKUP($J244,RABAT!$A$6:$A$9,RABAT!C$6:C$9),"---")</f>
        <v>0</v>
      </c>
      <c r="G244" s="148">
        <f t="shared" si="17"/>
        <v>32134</v>
      </c>
      <c r="H244" s="89" t="s">
        <v>1061</v>
      </c>
      <c r="I244" s="36" t="s">
        <v>3646</v>
      </c>
      <c r="J244" s="37" t="s">
        <v>2122</v>
      </c>
      <c r="K244" s="36" t="s">
        <v>2121</v>
      </c>
    </row>
    <row r="245" spans="1:11" ht="12.75" customHeight="1" x14ac:dyDescent="0.2">
      <c r="A245" s="5">
        <v>244</v>
      </c>
      <c r="B245" s="36" t="s">
        <v>19</v>
      </c>
      <c r="C245" s="36" t="s">
        <v>1062</v>
      </c>
      <c r="D245" s="149" t="s">
        <v>152</v>
      </c>
      <c r="E245" s="147">
        <v>36955</v>
      </c>
      <c r="F245" s="163">
        <f>IF(LOOKUP($J245,RABAT!$A$6:$A$9,RABAT!$A$6:$A$9)=$J245,LOOKUP($J245,RABAT!$A$6:$A$9,RABAT!C$6:C$9),"---")</f>
        <v>0</v>
      </c>
      <c r="G245" s="148">
        <f t="shared" si="17"/>
        <v>36955</v>
      </c>
      <c r="H245" s="89" t="s">
        <v>1063</v>
      </c>
      <c r="I245" s="36" t="s">
        <v>3646</v>
      </c>
      <c r="J245" s="37" t="s">
        <v>2122</v>
      </c>
      <c r="K245" s="36" t="s">
        <v>2121</v>
      </c>
    </row>
    <row r="246" spans="1:11" ht="12.75" customHeight="1" x14ac:dyDescent="0.2">
      <c r="A246" s="2">
        <v>245</v>
      </c>
      <c r="B246" s="36" t="s">
        <v>20</v>
      </c>
      <c r="C246" s="36" t="s">
        <v>1064</v>
      </c>
      <c r="D246" s="149" t="s">
        <v>152</v>
      </c>
      <c r="E246" s="147">
        <v>39257</v>
      </c>
      <c r="F246" s="163">
        <f>IF(LOOKUP($J246,RABAT!$A$6:$A$9,RABAT!$A$6:$A$9)=$J246,LOOKUP($J246,RABAT!$A$6:$A$9,RABAT!C$6:C$9),"---")</f>
        <v>0</v>
      </c>
      <c r="G246" s="148">
        <f t="shared" si="17"/>
        <v>39257</v>
      </c>
      <c r="H246" s="89" t="s">
        <v>1065</v>
      </c>
      <c r="I246" s="36" t="s">
        <v>3646</v>
      </c>
      <c r="J246" s="37" t="s">
        <v>2122</v>
      </c>
      <c r="K246" s="36" t="s">
        <v>2121</v>
      </c>
    </row>
    <row r="247" spans="1:11" ht="12.75" customHeight="1" x14ac:dyDescent="0.2">
      <c r="A247" s="5">
        <v>246</v>
      </c>
      <c r="B247" s="36" t="s">
        <v>21</v>
      </c>
      <c r="C247" s="36" t="s">
        <v>1066</v>
      </c>
      <c r="D247" s="149" t="s">
        <v>152</v>
      </c>
      <c r="E247" s="147">
        <v>45587</v>
      </c>
      <c r="F247" s="163">
        <f>IF(LOOKUP($J247,RABAT!$A$6:$A$9,RABAT!$A$6:$A$9)=$J247,LOOKUP($J247,RABAT!$A$6:$A$9,RABAT!C$6:C$9),"---")</f>
        <v>0</v>
      </c>
      <c r="G247" s="148">
        <f t="shared" si="17"/>
        <v>45587</v>
      </c>
      <c r="H247" s="89" t="s">
        <v>1067</v>
      </c>
      <c r="I247" s="36" t="s">
        <v>3646</v>
      </c>
      <c r="J247" s="37" t="s">
        <v>2122</v>
      </c>
      <c r="K247" s="36" t="s">
        <v>2121</v>
      </c>
    </row>
    <row r="248" spans="1:11" ht="12.75" customHeight="1" x14ac:dyDescent="0.2">
      <c r="A248" s="2">
        <v>247</v>
      </c>
      <c r="B248" s="36" t="s">
        <v>22</v>
      </c>
      <c r="C248" s="36" t="s">
        <v>1068</v>
      </c>
      <c r="D248" s="149" t="s">
        <v>152</v>
      </c>
      <c r="E248" s="147">
        <v>37490</v>
      </c>
      <c r="F248" s="163">
        <f>IF(LOOKUP($J248,RABAT!$A$6:$A$9,RABAT!$A$6:$A$9)=$J248,LOOKUP($J248,RABAT!$A$6:$A$9,RABAT!C$6:C$9),"---")</f>
        <v>0</v>
      </c>
      <c r="G248" s="148">
        <f t="shared" si="17"/>
        <v>37490</v>
      </c>
      <c r="H248" s="89" t="s">
        <v>1069</v>
      </c>
      <c r="I248" s="36" t="s">
        <v>3646</v>
      </c>
      <c r="J248" s="37" t="s">
        <v>2122</v>
      </c>
      <c r="K248" s="36" t="s">
        <v>2121</v>
      </c>
    </row>
    <row r="249" spans="1:11" ht="12.75" customHeight="1" x14ac:dyDescent="0.2">
      <c r="A249" s="5">
        <v>248</v>
      </c>
      <c r="B249" s="36" t="s">
        <v>23</v>
      </c>
      <c r="C249" s="36" t="s">
        <v>1070</v>
      </c>
      <c r="D249" s="149" t="s">
        <v>152</v>
      </c>
      <c r="E249" s="147">
        <v>43111</v>
      </c>
      <c r="F249" s="163">
        <f>IF(LOOKUP($J249,RABAT!$A$6:$A$9,RABAT!$A$6:$A$9)=$J249,LOOKUP($J249,RABAT!$A$6:$A$9,RABAT!C$6:C$9),"---")</f>
        <v>0</v>
      </c>
      <c r="G249" s="148">
        <f t="shared" si="17"/>
        <v>43111</v>
      </c>
      <c r="H249" s="89" t="s">
        <v>1071</v>
      </c>
      <c r="I249" s="36" t="s">
        <v>3646</v>
      </c>
      <c r="J249" s="37" t="s">
        <v>2122</v>
      </c>
      <c r="K249" s="36" t="s">
        <v>2121</v>
      </c>
    </row>
    <row r="250" spans="1:11" ht="12.75" customHeight="1" x14ac:dyDescent="0.2">
      <c r="A250" s="2">
        <v>249</v>
      </c>
      <c r="B250" s="36" t="s">
        <v>24</v>
      </c>
      <c r="C250" s="36" t="s">
        <v>1072</v>
      </c>
      <c r="D250" s="149" t="s">
        <v>152</v>
      </c>
      <c r="E250" s="147">
        <v>40168</v>
      </c>
      <c r="F250" s="163">
        <f>IF(LOOKUP($J250,RABAT!$A$6:$A$9,RABAT!$A$6:$A$9)=$J250,LOOKUP($J250,RABAT!$A$6:$A$9,RABAT!C$6:C$9),"---")</f>
        <v>0</v>
      </c>
      <c r="G250" s="148">
        <f t="shared" si="17"/>
        <v>40168</v>
      </c>
      <c r="H250" s="89" t="s">
        <v>1073</v>
      </c>
      <c r="I250" s="36" t="s">
        <v>3646</v>
      </c>
      <c r="J250" s="37" t="s">
        <v>2122</v>
      </c>
      <c r="K250" s="36" t="s">
        <v>2121</v>
      </c>
    </row>
    <row r="251" spans="1:11" ht="12.75" customHeight="1" x14ac:dyDescent="0.2">
      <c r="A251" s="5">
        <v>250</v>
      </c>
      <c r="B251" s="36" t="s">
        <v>25</v>
      </c>
      <c r="C251" s="36" t="s">
        <v>1074</v>
      </c>
      <c r="D251" s="149" t="s">
        <v>152</v>
      </c>
      <c r="E251" s="147">
        <v>46192</v>
      </c>
      <c r="F251" s="163">
        <f>IF(LOOKUP($J251,RABAT!$A$6:$A$9,RABAT!$A$6:$A$9)=$J251,LOOKUP($J251,RABAT!$A$6:$A$9,RABAT!C$6:C$9),"---")</f>
        <v>0</v>
      </c>
      <c r="G251" s="148">
        <f t="shared" si="17"/>
        <v>46192</v>
      </c>
      <c r="H251" s="89" t="s">
        <v>1075</v>
      </c>
      <c r="I251" s="36" t="s">
        <v>3646</v>
      </c>
      <c r="J251" s="37" t="s">
        <v>2122</v>
      </c>
      <c r="K251" s="36" t="s">
        <v>2121</v>
      </c>
    </row>
    <row r="252" spans="1:11" ht="12.75" customHeight="1" x14ac:dyDescent="0.2">
      <c r="A252" s="2">
        <v>251</v>
      </c>
      <c r="B252" s="36" t="s">
        <v>26</v>
      </c>
      <c r="C252" s="36" t="s">
        <v>1079</v>
      </c>
      <c r="D252" s="149" t="s">
        <v>152</v>
      </c>
      <c r="E252" s="147">
        <v>42844</v>
      </c>
      <c r="F252" s="163">
        <f>IF(LOOKUP($J252,RABAT!$A$6:$A$9,RABAT!$A$6:$A$9)=$J252,LOOKUP($J252,RABAT!$A$6:$A$9,RABAT!C$6:C$9),"---")</f>
        <v>0</v>
      </c>
      <c r="G252" s="148">
        <f t="shared" si="17"/>
        <v>42844</v>
      </c>
      <c r="H252" s="89" t="s">
        <v>1080</v>
      </c>
      <c r="I252" s="36" t="s">
        <v>3646</v>
      </c>
      <c r="J252" s="37" t="s">
        <v>2122</v>
      </c>
      <c r="K252" s="36" t="s">
        <v>2121</v>
      </c>
    </row>
    <row r="253" spans="1:11" ht="12.75" customHeight="1" x14ac:dyDescent="0.2">
      <c r="A253" s="5">
        <v>252</v>
      </c>
      <c r="B253" s="36" t="s">
        <v>27</v>
      </c>
      <c r="C253" s="36" t="s">
        <v>1081</v>
      </c>
      <c r="D253" s="149" t="s">
        <v>152</v>
      </c>
      <c r="E253" s="147">
        <v>49272</v>
      </c>
      <c r="F253" s="163">
        <f>IF(LOOKUP($J253,RABAT!$A$6:$A$9,RABAT!$A$6:$A$9)=$J253,LOOKUP($J253,RABAT!$A$6:$A$9,RABAT!C$6:C$9),"---")</f>
        <v>0</v>
      </c>
      <c r="G253" s="148">
        <f t="shared" si="17"/>
        <v>49272</v>
      </c>
      <c r="H253" s="89" t="s">
        <v>1082</v>
      </c>
      <c r="I253" s="36" t="s">
        <v>3646</v>
      </c>
      <c r="J253" s="37" t="s">
        <v>2122</v>
      </c>
      <c r="K253" s="36" t="s">
        <v>2121</v>
      </c>
    </row>
    <row r="254" spans="1:11" ht="12.75" customHeight="1" x14ac:dyDescent="0.2">
      <c r="A254" s="2">
        <v>253</v>
      </c>
      <c r="B254" s="36" t="s">
        <v>28</v>
      </c>
      <c r="C254" s="36" t="s">
        <v>1086</v>
      </c>
      <c r="D254" s="149" t="s">
        <v>152</v>
      </c>
      <c r="E254" s="147">
        <v>45522</v>
      </c>
      <c r="F254" s="163">
        <f>IF(LOOKUP($J254,RABAT!$A$6:$A$9,RABAT!$A$6:$A$9)=$J254,LOOKUP($J254,RABAT!$A$6:$A$9,RABAT!C$6:C$9),"---")</f>
        <v>0</v>
      </c>
      <c r="G254" s="148">
        <f t="shared" si="17"/>
        <v>45522</v>
      </c>
      <c r="H254" s="89" t="s">
        <v>1087</v>
      </c>
      <c r="I254" s="36" t="s">
        <v>3646</v>
      </c>
      <c r="J254" s="37" t="s">
        <v>2122</v>
      </c>
      <c r="K254" s="36" t="s">
        <v>2121</v>
      </c>
    </row>
    <row r="255" spans="1:11" ht="12.75" customHeight="1" x14ac:dyDescent="0.2">
      <c r="A255" s="5">
        <v>254</v>
      </c>
      <c r="B255" s="36" t="s">
        <v>29</v>
      </c>
      <c r="C255" s="36" t="s">
        <v>1088</v>
      </c>
      <c r="D255" s="149" t="s">
        <v>152</v>
      </c>
      <c r="E255" s="147">
        <v>48692</v>
      </c>
      <c r="F255" s="163">
        <f>IF(LOOKUP($J255,RABAT!$A$6:$A$9,RABAT!$A$6:$A$9)=$J255,LOOKUP($J255,RABAT!$A$6:$A$9,RABAT!C$6:C$9),"---")</f>
        <v>0</v>
      </c>
      <c r="G255" s="148">
        <f t="shared" si="17"/>
        <v>48692</v>
      </c>
      <c r="H255" s="89" t="s">
        <v>1089</v>
      </c>
      <c r="I255" s="36" t="s">
        <v>3646</v>
      </c>
      <c r="J255" s="37" t="s">
        <v>2122</v>
      </c>
      <c r="K255" s="36" t="s">
        <v>2121</v>
      </c>
    </row>
    <row r="256" spans="1:11" ht="12.75" customHeight="1" x14ac:dyDescent="0.2">
      <c r="A256" s="2">
        <v>255</v>
      </c>
      <c r="B256" s="36" t="s">
        <v>30</v>
      </c>
      <c r="C256" s="36" t="s">
        <v>1093</v>
      </c>
      <c r="D256" s="149" t="s">
        <v>152</v>
      </c>
      <c r="E256" s="147">
        <v>52217</v>
      </c>
      <c r="F256" s="163">
        <f>IF(LOOKUP($J256,RABAT!$A$6:$A$9,RABAT!$A$6:$A$9)=$J256,LOOKUP($J256,RABAT!$A$6:$A$9,RABAT!C$6:C$9),"---")</f>
        <v>0</v>
      </c>
      <c r="G256" s="148">
        <f t="shared" si="17"/>
        <v>52217</v>
      </c>
      <c r="H256" s="89" t="s">
        <v>1094</v>
      </c>
      <c r="I256" s="36" t="s">
        <v>3646</v>
      </c>
      <c r="J256" s="37" t="s">
        <v>2122</v>
      </c>
      <c r="K256" s="36" t="s">
        <v>2121</v>
      </c>
    </row>
    <row r="257" spans="1:11" ht="12.75" customHeight="1" x14ac:dyDescent="0.2">
      <c r="A257" s="5">
        <v>256</v>
      </c>
      <c r="B257" s="36" t="s">
        <v>31</v>
      </c>
      <c r="C257" s="36" t="s">
        <v>1095</v>
      </c>
      <c r="D257" s="149" t="s">
        <v>152</v>
      </c>
      <c r="E257" s="147">
        <v>60050</v>
      </c>
      <c r="F257" s="163">
        <f>IF(LOOKUP($J257,RABAT!$A$6:$A$9,RABAT!$A$6:$A$9)=$J257,LOOKUP($J257,RABAT!$A$6:$A$9,RABAT!C$6:C$9),"---")</f>
        <v>0</v>
      </c>
      <c r="G257" s="148">
        <f t="shared" si="17"/>
        <v>60050</v>
      </c>
      <c r="H257" s="89" t="s">
        <v>1096</v>
      </c>
      <c r="I257" s="36" t="s">
        <v>3646</v>
      </c>
      <c r="J257" s="37" t="s">
        <v>2122</v>
      </c>
      <c r="K257" s="36" t="s">
        <v>2121</v>
      </c>
    </row>
    <row r="258" spans="1:11" ht="12.75" customHeight="1" x14ac:dyDescent="0.2">
      <c r="A258" s="2">
        <v>257</v>
      </c>
      <c r="B258" s="36" t="s">
        <v>32</v>
      </c>
      <c r="C258" s="36" t="s">
        <v>1100</v>
      </c>
      <c r="D258" s="149" t="s">
        <v>152</v>
      </c>
      <c r="E258" s="147">
        <v>60250</v>
      </c>
      <c r="F258" s="163">
        <f>IF(LOOKUP($J258,RABAT!$A$6:$A$9,RABAT!$A$6:$A$9)=$J258,LOOKUP($J258,RABAT!$A$6:$A$9,RABAT!C$6:C$9),"---")</f>
        <v>0</v>
      </c>
      <c r="G258" s="148">
        <f t="shared" si="17"/>
        <v>60250</v>
      </c>
      <c r="H258" s="89" t="s">
        <v>1101</v>
      </c>
      <c r="I258" s="36" t="s">
        <v>3646</v>
      </c>
      <c r="J258" s="37" t="s">
        <v>2122</v>
      </c>
      <c r="K258" s="36" t="s">
        <v>2121</v>
      </c>
    </row>
    <row r="259" spans="1:11" ht="12.75" customHeight="1" x14ac:dyDescent="0.2">
      <c r="A259" s="5">
        <v>258</v>
      </c>
      <c r="B259" s="36" t="s">
        <v>33</v>
      </c>
      <c r="C259" s="36" t="s">
        <v>1102</v>
      </c>
      <c r="D259" s="149" t="s">
        <v>152</v>
      </c>
      <c r="E259" s="147">
        <v>69288</v>
      </c>
      <c r="F259" s="163">
        <f>IF(LOOKUP($J259,RABAT!$A$6:$A$9,RABAT!$A$6:$A$9)=$J259,LOOKUP($J259,RABAT!$A$6:$A$9,RABAT!C$6:C$9),"---")</f>
        <v>0</v>
      </c>
      <c r="G259" s="148">
        <f t="shared" si="17"/>
        <v>69288</v>
      </c>
      <c r="H259" s="89" t="s">
        <v>1103</v>
      </c>
      <c r="I259" s="36" t="s">
        <v>3646</v>
      </c>
      <c r="J259" s="37" t="s">
        <v>2122</v>
      </c>
      <c r="K259" s="36" t="s">
        <v>2121</v>
      </c>
    </row>
    <row r="260" spans="1:11" ht="12.75" customHeight="1" x14ac:dyDescent="0.2">
      <c r="A260" s="2">
        <v>259</v>
      </c>
      <c r="B260" s="36" t="s">
        <v>34</v>
      </c>
      <c r="C260" s="36" t="s">
        <v>3150</v>
      </c>
      <c r="D260" s="149" t="s">
        <v>152</v>
      </c>
      <c r="E260" s="147">
        <v>73640</v>
      </c>
      <c r="F260" s="163">
        <f>IF(LOOKUP($J260,RABAT!$A$6:$A$9,RABAT!$A$6:$A$9)=$J260,LOOKUP($J260,RABAT!$A$6:$A$9,RABAT!C$6:C$9),"---")</f>
        <v>0</v>
      </c>
      <c r="G260" s="148">
        <f t="shared" si="17"/>
        <v>73640</v>
      </c>
      <c r="H260" s="89" t="s">
        <v>3151</v>
      </c>
      <c r="I260" s="36" t="s">
        <v>3646</v>
      </c>
      <c r="J260" s="37" t="s">
        <v>2122</v>
      </c>
      <c r="K260" s="36" t="s">
        <v>2121</v>
      </c>
    </row>
    <row r="261" spans="1:11" ht="12.75" customHeight="1" x14ac:dyDescent="0.2">
      <c r="A261" s="5">
        <v>260</v>
      </c>
      <c r="B261" s="36" t="s">
        <v>35</v>
      </c>
      <c r="C261" s="36" t="s">
        <v>3155</v>
      </c>
      <c r="D261" s="149" t="s">
        <v>152</v>
      </c>
      <c r="E261" s="147">
        <v>87027</v>
      </c>
      <c r="F261" s="163">
        <f>IF(LOOKUP($J261,RABAT!$A$6:$A$9,RABAT!$A$6:$A$9)=$J261,LOOKUP($J261,RABAT!$A$6:$A$9,RABAT!C$6:C$9),"---")</f>
        <v>0</v>
      </c>
      <c r="G261" s="148">
        <f t="shared" si="17"/>
        <v>87027</v>
      </c>
      <c r="H261" s="90" t="s">
        <v>3156</v>
      </c>
      <c r="I261" s="62" t="s">
        <v>3646</v>
      </c>
      <c r="J261" s="63" t="s">
        <v>2122</v>
      </c>
      <c r="K261" s="62" t="s">
        <v>2121</v>
      </c>
    </row>
    <row r="262" spans="1:11" s="2" customFormat="1" ht="12.75" customHeight="1" x14ac:dyDescent="0.2">
      <c r="A262" s="2">
        <v>261</v>
      </c>
      <c r="B262" s="99" t="s">
        <v>132</v>
      </c>
      <c r="C262" s="100" t="s">
        <v>4021</v>
      </c>
      <c r="D262" s="143" t="s">
        <v>150</v>
      </c>
      <c r="E262" s="144" t="s">
        <v>137</v>
      </c>
      <c r="F262" s="122" t="s">
        <v>138</v>
      </c>
      <c r="G262" s="145" t="s">
        <v>139</v>
      </c>
      <c r="H262" s="84" t="s">
        <v>134</v>
      </c>
      <c r="I262" s="84" t="s">
        <v>135</v>
      </c>
      <c r="J262" s="84" t="s">
        <v>136</v>
      </c>
      <c r="K262" s="84" t="s">
        <v>2120</v>
      </c>
    </row>
    <row r="263" spans="1:11" s="2" customFormat="1" ht="12.75" customHeight="1" x14ac:dyDescent="0.2">
      <c r="A263" s="5">
        <v>262</v>
      </c>
      <c r="B263" s="36" t="s">
        <v>410</v>
      </c>
      <c r="C263" s="36" t="s">
        <v>441</v>
      </c>
      <c r="D263" s="149" t="s">
        <v>152</v>
      </c>
      <c r="E263" s="150" t="s">
        <v>127</v>
      </c>
      <c r="F263" s="163">
        <f>IF(LOOKUP($J263,RABAT!$A$6:$A$9,RABAT!$A$6:$A$9)=$J263,LOOKUP($J263,RABAT!$A$6:$A$9,RABAT!C$6:C$9),"---")</f>
        <v>0</v>
      </c>
      <c r="G263" s="148" t="s">
        <v>127</v>
      </c>
      <c r="H263" s="91" t="s">
        <v>524</v>
      </c>
      <c r="I263" s="62" t="s">
        <v>3646</v>
      </c>
      <c r="J263" s="37" t="s">
        <v>2122</v>
      </c>
      <c r="K263" s="36" t="s">
        <v>2121</v>
      </c>
    </row>
    <row r="264" spans="1:11" ht="12.75" customHeight="1" x14ac:dyDescent="0.2">
      <c r="A264" s="2">
        <v>263</v>
      </c>
      <c r="B264" s="36" t="s">
        <v>1076</v>
      </c>
      <c r="C264" s="36" t="s">
        <v>1077</v>
      </c>
      <c r="D264" s="149" t="s">
        <v>152</v>
      </c>
      <c r="E264" s="150" t="s">
        <v>127</v>
      </c>
      <c r="F264" s="163">
        <f>IF(LOOKUP($J264,RABAT!$A$6:$A$9,RABAT!$A$6:$A$9)=$J264,LOOKUP($J264,RABAT!$A$6:$A$9,RABAT!C$6:C$9),"---")</f>
        <v>0</v>
      </c>
      <c r="G264" s="148" t="s">
        <v>127</v>
      </c>
      <c r="H264" s="89" t="s">
        <v>1078</v>
      </c>
      <c r="I264" s="38"/>
      <c r="J264" s="37" t="s">
        <v>2122</v>
      </c>
      <c r="K264" s="36" t="s">
        <v>2121</v>
      </c>
    </row>
    <row r="265" spans="1:11" ht="12.75" customHeight="1" x14ac:dyDescent="0.2">
      <c r="A265" s="5">
        <v>264</v>
      </c>
      <c r="B265" s="36" t="s">
        <v>1083</v>
      </c>
      <c r="C265" s="36" t="s">
        <v>1084</v>
      </c>
      <c r="D265" s="149" t="s">
        <v>152</v>
      </c>
      <c r="E265" s="150" t="s">
        <v>127</v>
      </c>
      <c r="F265" s="163">
        <f>IF(LOOKUP($J265,RABAT!$A$6:$A$9,RABAT!$A$6:$A$9)=$J265,LOOKUP($J265,RABAT!$A$6:$A$9,RABAT!C$6:C$9),"---")</f>
        <v>0</v>
      </c>
      <c r="G265" s="148" t="s">
        <v>127</v>
      </c>
      <c r="H265" s="89" t="s">
        <v>1085</v>
      </c>
      <c r="I265" s="38"/>
      <c r="J265" s="37" t="s">
        <v>2122</v>
      </c>
      <c r="K265" s="36" t="s">
        <v>2121</v>
      </c>
    </row>
    <row r="266" spans="1:11" ht="12.75" customHeight="1" x14ac:dyDescent="0.2">
      <c r="A266" s="2">
        <v>265</v>
      </c>
      <c r="B266" s="36" t="s">
        <v>1090</v>
      </c>
      <c r="C266" s="36" t="s">
        <v>1091</v>
      </c>
      <c r="D266" s="149" t="s">
        <v>152</v>
      </c>
      <c r="E266" s="150" t="s">
        <v>127</v>
      </c>
      <c r="F266" s="163">
        <f>IF(LOOKUP($J266,RABAT!$A$6:$A$9,RABAT!$A$6:$A$9)=$J266,LOOKUP($J266,RABAT!$A$6:$A$9,RABAT!C$6:C$9),"---")</f>
        <v>0</v>
      </c>
      <c r="G266" s="148" t="s">
        <v>127</v>
      </c>
      <c r="H266" s="89" t="s">
        <v>1092</v>
      </c>
      <c r="I266" s="38"/>
      <c r="J266" s="37" t="s">
        <v>2122</v>
      </c>
      <c r="K266" s="36" t="s">
        <v>2121</v>
      </c>
    </row>
    <row r="267" spans="1:11" ht="12.75" customHeight="1" x14ac:dyDescent="0.2">
      <c r="A267" s="5">
        <v>266</v>
      </c>
      <c r="B267" s="36" t="s">
        <v>1097</v>
      </c>
      <c r="C267" s="36" t="s">
        <v>1098</v>
      </c>
      <c r="D267" s="149" t="s">
        <v>152</v>
      </c>
      <c r="E267" s="150" t="s">
        <v>127</v>
      </c>
      <c r="F267" s="163">
        <f>IF(LOOKUP($J267,RABAT!$A$6:$A$9,RABAT!$A$6:$A$9)=$J267,LOOKUP($J267,RABAT!$A$6:$A$9,RABAT!C$6:C$9),"---")</f>
        <v>0</v>
      </c>
      <c r="G267" s="148" t="s">
        <v>127</v>
      </c>
      <c r="H267" s="89" t="s">
        <v>1099</v>
      </c>
      <c r="I267" s="38"/>
      <c r="J267" s="37" t="s">
        <v>2122</v>
      </c>
      <c r="K267" s="36" t="s">
        <v>2121</v>
      </c>
    </row>
    <row r="268" spans="1:11" ht="12.75" customHeight="1" x14ac:dyDescent="0.2">
      <c r="A268" s="2">
        <v>267</v>
      </c>
      <c r="B268" s="36" t="s">
        <v>1104</v>
      </c>
      <c r="C268" s="36" t="s">
        <v>1105</v>
      </c>
      <c r="D268" s="149" t="s">
        <v>152</v>
      </c>
      <c r="E268" s="150" t="s">
        <v>127</v>
      </c>
      <c r="F268" s="163">
        <f>IF(LOOKUP($J268,RABAT!$A$6:$A$9,RABAT!$A$6:$A$9)=$J268,LOOKUP($J268,RABAT!$A$6:$A$9,RABAT!C$6:C$9),"---")</f>
        <v>0</v>
      </c>
      <c r="G268" s="148" t="s">
        <v>127</v>
      </c>
      <c r="H268" s="89" t="s">
        <v>3149</v>
      </c>
      <c r="I268" s="38"/>
      <c r="J268" s="37" t="s">
        <v>2122</v>
      </c>
      <c r="K268" s="36" t="s">
        <v>2121</v>
      </c>
    </row>
    <row r="269" spans="1:11" ht="12.75" customHeight="1" x14ac:dyDescent="0.2">
      <c r="A269" s="5">
        <v>268</v>
      </c>
      <c r="B269" s="36" t="s">
        <v>3152</v>
      </c>
      <c r="C269" s="36" t="s">
        <v>3153</v>
      </c>
      <c r="D269" s="149" t="s">
        <v>152</v>
      </c>
      <c r="E269" s="150" t="s">
        <v>127</v>
      </c>
      <c r="F269" s="163">
        <f>IF(LOOKUP($J269,RABAT!$A$6:$A$9,RABAT!$A$6:$A$9)=$J269,LOOKUP($J269,RABAT!$A$6:$A$9,RABAT!C$6:C$9),"---")</f>
        <v>0</v>
      </c>
      <c r="G269" s="148" t="s">
        <v>127</v>
      </c>
      <c r="H269" s="89" t="s">
        <v>3154</v>
      </c>
      <c r="I269" s="38"/>
      <c r="J269" s="37" t="s">
        <v>2122</v>
      </c>
      <c r="K269" s="36" t="s">
        <v>2121</v>
      </c>
    </row>
    <row r="270" spans="1:11" ht="12.75" customHeight="1" x14ac:dyDescent="0.2">
      <c r="A270" s="2">
        <v>269</v>
      </c>
      <c r="B270" s="36" t="s">
        <v>3157</v>
      </c>
      <c r="C270" s="36" t="s">
        <v>3158</v>
      </c>
      <c r="D270" s="149" t="s">
        <v>152</v>
      </c>
      <c r="E270" s="150" t="s">
        <v>127</v>
      </c>
      <c r="F270" s="163">
        <f>IF(LOOKUP($J270,RABAT!$A$6:$A$9,RABAT!$A$6:$A$9)=$J270,LOOKUP($J270,RABAT!$A$6:$A$9,RABAT!C$6:C$9),"---")</f>
        <v>0</v>
      </c>
      <c r="G270" s="148" t="s">
        <v>127</v>
      </c>
      <c r="H270" s="90" t="s">
        <v>3159</v>
      </c>
      <c r="I270" s="53"/>
      <c r="J270" s="63" t="s">
        <v>2122</v>
      </c>
      <c r="K270" s="62" t="s">
        <v>2121</v>
      </c>
    </row>
    <row r="271" spans="1:11" s="2" customFormat="1" ht="12.75" customHeight="1" x14ac:dyDescent="0.2">
      <c r="A271" s="5">
        <v>270</v>
      </c>
      <c r="B271" s="99" t="s">
        <v>132</v>
      </c>
      <c r="C271" s="100" t="s">
        <v>4022</v>
      </c>
      <c r="D271" s="143" t="s">
        <v>150</v>
      </c>
      <c r="E271" s="144" t="s">
        <v>137</v>
      </c>
      <c r="F271" s="122" t="s">
        <v>138</v>
      </c>
      <c r="G271" s="145" t="s">
        <v>139</v>
      </c>
      <c r="H271" s="4" t="s">
        <v>134</v>
      </c>
      <c r="I271" s="4" t="s">
        <v>135</v>
      </c>
      <c r="J271" s="4" t="s">
        <v>136</v>
      </c>
      <c r="K271" s="4" t="s">
        <v>2120</v>
      </c>
    </row>
    <row r="272" spans="1:11" ht="12.75" customHeight="1" x14ac:dyDescent="0.2">
      <c r="A272" s="2">
        <v>271</v>
      </c>
      <c r="B272" s="36" t="s">
        <v>3160</v>
      </c>
      <c r="C272" s="36" t="s">
        <v>3161</v>
      </c>
      <c r="D272" s="149" t="s">
        <v>152</v>
      </c>
      <c r="E272" s="150" t="s">
        <v>127</v>
      </c>
      <c r="F272" s="163">
        <f>IF(LOOKUP($J272,RABAT!$A$6:$A$9,RABAT!$A$6:$A$9)=$J272,LOOKUP($J272,RABAT!$A$6:$A$9,RABAT!C$6:C$9),"---")</f>
        <v>0</v>
      </c>
      <c r="G272" s="148" t="s">
        <v>127</v>
      </c>
      <c r="H272" s="89" t="s">
        <v>1099</v>
      </c>
      <c r="I272" s="38"/>
      <c r="J272" s="37" t="s">
        <v>2122</v>
      </c>
      <c r="K272" s="36" t="s">
        <v>2121</v>
      </c>
    </row>
    <row r="273" spans="1:11" ht="12.75" customHeight="1" x14ac:dyDescent="0.2">
      <c r="A273" s="5">
        <v>272</v>
      </c>
      <c r="B273" s="36" t="s">
        <v>3162</v>
      </c>
      <c r="C273" s="36" t="s">
        <v>3163</v>
      </c>
      <c r="D273" s="149" t="s">
        <v>152</v>
      </c>
      <c r="E273" s="150" t="s">
        <v>127</v>
      </c>
      <c r="F273" s="163">
        <f>IF(LOOKUP($J273,RABAT!$A$6:$A$9,RABAT!$A$6:$A$9)=$J273,LOOKUP($J273,RABAT!$A$6:$A$9,RABAT!C$6:C$9),"---")</f>
        <v>0</v>
      </c>
      <c r="G273" s="148" t="s">
        <v>127</v>
      </c>
      <c r="H273" s="89" t="s">
        <v>3149</v>
      </c>
      <c r="I273" s="38"/>
      <c r="J273" s="37" t="s">
        <v>2122</v>
      </c>
      <c r="K273" s="36" t="s">
        <v>2121</v>
      </c>
    </row>
    <row r="274" spans="1:11" ht="12.75" customHeight="1" x14ac:dyDescent="0.2">
      <c r="A274" s="2">
        <v>273</v>
      </c>
      <c r="B274" s="36" t="s">
        <v>3164</v>
      </c>
      <c r="C274" s="36" t="s">
        <v>3165</v>
      </c>
      <c r="D274" s="149" t="s">
        <v>152</v>
      </c>
      <c r="E274" s="150" t="s">
        <v>127</v>
      </c>
      <c r="F274" s="163">
        <f>IF(LOOKUP($J274,RABAT!$A$6:$A$9,RABAT!$A$6:$A$9)=$J274,LOOKUP($J274,RABAT!$A$6:$A$9,RABAT!C$6:C$9),"---")</f>
        <v>0</v>
      </c>
      <c r="G274" s="148" t="s">
        <v>127</v>
      </c>
      <c r="H274" s="89" t="s">
        <v>3154</v>
      </c>
      <c r="I274" s="38"/>
      <c r="J274" s="37" t="s">
        <v>2122</v>
      </c>
      <c r="K274" s="36" t="s">
        <v>2121</v>
      </c>
    </row>
    <row r="275" spans="1:11" ht="12.75" customHeight="1" x14ac:dyDescent="0.2">
      <c r="A275" s="5">
        <v>274</v>
      </c>
      <c r="B275" s="36" t="s">
        <v>3166</v>
      </c>
      <c r="C275" s="36" t="s">
        <v>3167</v>
      </c>
      <c r="D275" s="149" t="s">
        <v>152</v>
      </c>
      <c r="E275" s="150" t="s">
        <v>127</v>
      </c>
      <c r="F275" s="163">
        <f>IF(LOOKUP($J275,RABAT!$A$6:$A$9,RABAT!$A$6:$A$9)=$J275,LOOKUP($J275,RABAT!$A$6:$A$9,RABAT!C$6:C$9),"---")</f>
        <v>0</v>
      </c>
      <c r="G275" s="148" t="s">
        <v>127</v>
      </c>
      <c r="H275" s="89" t="s">
        <v>3168</v>
      </c>
      <c r="I275" s="38"/>
      <c r="J275" s="37" t="s">
        <v>2122</v>
      </c>
      <c r="K275" s="36" t="s">
        <v>2121</v>
      </c>
    </row>
    <row r="276" spans="1:11" ht="12.75" customHeight="1" x14ac:dyDescent="0.2">
      <c r="A276" s="2">
        <v>275</v>
      </c>
      <c r="B276" s="36" t="s">
        <v>3169</v>
      </c>
      <c r="C276" s="36" t="s">
        <v>3170</v>
      </c>
      <c r="D276" s="149" t="s">
        <v>154</v>
      </c>
      <c r="E276" s="150" t="s">
        <v>127</v>
      </c>
      <c r="F276" s="163">
        <f>IF(LOOKUP($J276,RABAT!$A$6:$A$9,RABAT!$A$6:$A$9)=$J276,LOOKUP($J276,RABAT!$A$6:$A$9,RABAT!C$6:C$9),"---")</f>
        <v>0</v>
      </c>
      <c r="G276" s="148" t="s">
        <v>127</v>
      </c>
      <c r="H276" s="89" t="s">
        <v>3159</v>
      </c>
      <c r="I276" s="38"/>
      <c r="J276" s="37" t="s">
        <v>2122</v>
      </c>
      <c r="K276" s="36" t="s">
        <v>2121</v>
      </c>
    </row>
    <row r="277" spans="1:11" ht="12.75" customHeight="1" x14ac:dyDescent="0.2">
      <c r="A277" s="5">
        <v>276</v>
      </c>
      <c r="B277" s="36" t="s">
        <v>3171</v>
      </c>
      <c r="C277" s="36" t="s">
        <v>3172</v>
      </c>
      <c r="D277" s="149" t="s">
        <v>154</v>
      </c>
      <c r="E277" s="150" t="s">
        <v>127</v>
      </c>
      <c r="F277" s="163">
        <f>IF(LOOKUP($J277,RABAT!$A$6:$A$9,RABAT!$A$6:$A$9)=$J277,LOOKUP($J277,RABAT!$A$6:$A$9,RABAT!C$6:C$9),"---")</f>
        <v>0</v>
      </c>
      <c r="G277" s="148" t="s">
        <v>127</v>
      </c>
      <c r="H277" s="89" t="s">
        <v>3173</v>
      </c>
      <c r="I277" s="38"/>
      <c r="J277" s="37" t="s">
        <v>2122</v>
      </c>
      <c r="K277" s="36" t="s">
        <v>2121</v>
      </c>
    </row>
    <row r="278" spans="1:11" ht="12.75" customHeight="1" x14ac:dyDescent="0.2">
      <c r="A278" s="2">
        <v>277</v>
      </c>
      <c r="B278" s="36" t="s">
        <v>3174</v>
      </c>
      <c r="C278" s="36" t="s">
        <v>3175</v>
      </c>
      <c r="D278" s="149" t="s">
        <v>154</v>
      </c>
      <c r="E278" s="150" t="s">
        <v>127</v>
      </c>
      <c r="F278" s="163">
        <f>IF(LOOKUP($J278,RABAT!$A$6:$A$9,RABAT!$A$6:$A$9)=$J278,LOOKUP($J278,RABAT!$A$6:$A$9,RABAT!C$6:C$9),"---")</f>
        <v>0</v>
      </c>
      <c r="G278" s="148" t="s">
        <v>127</v>
      </c>
      <c r="H278" s="89" t="s">
        <v>3176</v>
      </c>
      <c r="I278" s="38"/>
      <c r="J278" s="37" t="s">
        <v>2122</v>
      </c>
      <c r="K278" s="36" t="s">
        <v>2121</v>
      </c>
    </row>
    <row r="279" spans="1:11" ht="12.75" customHeight="1" x14ac:dyDescent="0.2">
      <c r="A279" s="5">
        <v>278</v>
      </c>
      <c r="B279" s="36" t="s">
        <v>3177</v>
      </c>
      <c r="C279" s="36" t="s">
        <v>3178</v>
      </c>
      <c r="D279" s="149" t="s">
        <v>154</v>
      </c>
      <c r="E279" s="150" t="s">
        <v>127</v>
      </c>
      <c r="F279" s="163">
        <f>IF(LOOKUP($J279,RABAT!$A$6:$A$9,RABAT!$A$6:$A$9)=$J279,LOOKUP($J279,RABAT!$A$6:$A$9,RABAT!C$6:C$9),"---")</f>
        <v>0</v>
      </c>
      <c r="G279" s="148" t="s">
        <v>127</v>
      </c>
      <c r="H279" s="89" t="s">
        <v>3179</v>
      </c>
      <c r="I279" s="38"/>
      <c r="J279" s="37" t="s">
        <v>2122</v>
      </c>
      <c r="K279" s="36" t="s">
        <v>2121</v>
      </c>
    </row>
    <row r="280" spans="1:11" ht="12.75" customHeight="1" x14ac:dyDescent="0.2">
      <c r="A280" s="2">
        <v>279</v>
      </c>
      <c r="B280" s="36" t="s">
        <v>3180</v>
      </c>
      <c r="C280" s="36" t="s">
        <v>3181</v>
      </c>
      <c r="D280" s="149" t="s">
        <v>154</v>
      </c>
      <c r="E280" s="150" t="s">
        <v>127</v>
      </c>
      <c r="F280" s="163">
        <f>IF(LOOKUP($J280,RABAT!$A$6:$A$9,RABAT!$A$6:$A$9)=$J280,LOOKUP($J280,RABAT!$A$6:$A$9,RABAT!C$6:C$9),"---")</f>
        <v>0</v>
      </c>
      <c r="G280" s="148" t="s">
        <v>127</v>
      </c>
      <c r="H280" s="89" t="s">
        <v>1313</v>
      </c>
      <c r="I280" s="38"/>
      <c r="J280" s="37" t="s">
        <v>2122</v>
      </c>
      <c r="K280" s="36" t="s">
        <v>2121</v>
      </c>
    </row>
    <row r="281" spans="1:11" ht="12.75" customHeight="1" x14ac:dyDescent="0.2">
      <c r="A281" s="5">
        <v>280</v>
      </c>
      <c r="B281" s="36" t="s">
        <v>1314</v>
      </c>
      <c r="C281" s="36" t="s">
        <v>1315</v>
      </c>
      <c r="D281" s="149" t="s">
        <v>154</v>
      </c>
      <c r="E281" s="150" t="s">
        <v>127</v>
      </c>
      <c r="F281" s="163">
        <f>IF(LOOKUP($J281,RABAT!$A$6:$A$9,RABAT!$A$6:$A$9)=$J281,LOOKUP($J281,RABAT!$A$6:$A$9,RABAT!C$6:C$9),"---")</f>
        <v>0</v>
      </c>
      <c r="G281" s="148" t="s">
        <v>127</v>
      </c>
      <c r="H281" s="89" t="s">
        <v>1316</v>
      </c>
      <c r="I281" s="38"/>
      <c r="J281" s="37" t="s">
        <v>2122</v>
      </c>
      <c r="K281" s="36" t="s">
        <v>2121</v>
      </c>
    </row>
    <row r="282" spans="1:11" ht="12.75" customHeight="1" x14ac:dyDescent="0.2">
      <c r="A282" s="2">
        <v>281</v>
      </c>
      <c r="B282" s="36" t="s">
        <v>1317</v>
      </c>
      <c r="C282" s="36" t="s">
        <v>1318</v>
      </c>
      <c r="D282" s="149" t="s">
        <v>154</v>
      </c>
      <c r="E282" s="150" t="s">
        <v>127</v>
      </c>
      <c r="F282" s="163">
        <f>IF(LOOKUP($J282,RABAT!$A$6:$A$9,RABAT!$A$6:$A$9)=$J282,LOOKUP($J282,RABAT!$A$6:$A$9,RABAT!C$6:C$9),"---")</f>
        <v>0</v>
      </c>
      <c r="G282" s="148" t="s">
        <v>127</v>
      </c>
      <c r="H282" s="89" t="s">
        <v>1319</v>
      </c>
      <c r="I282" s="38"/>
      <c r="J282" s="37" t="s">
        <v>2122</v>
      </c>
      <c r="K282" s="36" t="s">
        <v>2121</v>
      </c>
    </row>
    <row r="283" spans="1:11" ht="12.75" customHeight="1" x14ac:dyDescent="0.2">
      <c r="A283" s="5">
        <v>282</v>
      </c>
      <c r="B283" s="36" t="s">
        <v>1320</v>
      </c>
      <c r="C283" s="36" t="s">
        <v>1321</v>
      </c>
      <c r="D283" s="149" t="s">
        <v>154</v>
      </c>
      <c r="E283" s="150" t="s">
        <v>127</v>
      </c>
      <c r="F283" s="163">
        <f>IF(LOOKUP($J283,RABAT!$A$6:$A$9,RABAT!$A$6:$A$9)=$J283,LOOKUP($J283,RABAT!$A$6:$A$9,RABAT!C$6:C$9),"---")</f>
        <v>0</v>
      </c>
      <c r="G283" s="148" t="s">
        <v>127</v>
      </c>
      <c r="H283" s="89" t="s">
        <v>1322</v>
      </c>
      <c r="I283" s="38"/>
      <c r="J283" s="37" t="s">
        <v>2122</v>
      </c>
      <c r="K283" s="36" t="s">
        <v>2121</v>
      </c>
    </row>
    <row r="284" spans="1:11" ht="12.75" customHeight="1" x14ac:dyDescent="0.2">
      <c r="A284" s="2">
        <v>283</v>
      </c>
      <c r="B284" s="36" t="s">
        <v>1323</v>
      </c>
      <c r="C284" s="36" t="s">
        <v>1324</v>
      </c>
      <c r="D284" s="149" t="s">
        <v>154</v>
      </c>
      <c r="E284" s="150" t="s">
        <v>127</v>
      </c>
      <c r="F284" s="163">
        <f>IF(LOOKUP($J284,RABAT!$A$6:$A$9,RABAT!$A$6:$A$9)=$J284,LOOKUP($J284,RABAT!$A$6:$A$9,RABAT!C$6:C$9),"---")</f>
        <v>0</v>
      </c>
      <c r="G284" s="148" t="s">
        <v>127</v>
      </c>
      <c r="H284" s="89" t="s">
        <v>1325</v>
      </c>
      <c r="I284" s="38"/>
      <c r="J284" s="37" t="s">
        <v>2122</v>
      </c>
      <c r="K284" s="36" t="s">
        <v>2121</v>
      </c>
    </row>
    <row r="285" spans="1:11" ht="12.75" customHeight="1" x14ac:dyDescent="0.2">
      <c r="A285" s="5">
        <v>284</v>
      </c>
      <c r="B285" s="36" t="s">
        <v>1326</v>
      </c>
      <c r="C285" s="36" t="s">
        <v>1327</v>
      </c>
      <c r="D285" s="149" t="s">
        <v>154</v>
      </c>
      <c r="E285" s="150" t="s">
        <v>127</v>
      </c>
      <c r="F285" s="163">
        <f>IF(LOOKUP($J285,RABAT!$A$6:$A$9,RABAT!$A$6:$A$9)=$J285,LOOKUP($J285,RABAT!$A$6:$A$9,RABAT!C$6:C$9),"---")</f>
        <v>0</v>
      </c>
      <c r="G285" s="148" t="s">
        <v>127</v>
      </c>
      <c r="H285" s="90" t="s">
        <v>1328</v>
      </c>
      <c r="I285" s="53"/>
      <c r="J285" s="63" t="s">
        <v>2122</v>
      </c>
      <c r="K285" s="62" t="s">
        <v>2121</v>
      </c>
    </row>
    <row r="286" spans="1:11" s="2" customFormat="1" ht="12.75" customHeight="1" x14ac:dyDescent="0.2">
      <c r="A286" s="2">
        <v>285</v>
      </c>
      <c r="B286" s="99" t="s">
        <v>132</v>
      </c>
      <c r="C286" s="100" t="s">
        <v>131</v>
      </c>
      <c r="D286" s="143" t="s">
        <v>150</v>
      </c>
      <c r="E286" s="144" t="s">
        <v>137</v>
      </c>
      <c r="F286" s="122" t="s">
        <v>138</v>
      </c>
      <c r="G286" s="145" t="s">
        <v>139</v>
      </c>
      <c r="H286" s="84" t="s">
        <v>134</v>
      </c>
      <c r="I286" s="84" t="s">
        <v>135</v>
      </c>
      <c r="J286" s="84" t="s">
        <v>136</v>
      </c>
      <c r="K286" s="84" t="s">
        <v>2120</v>
      </c>
    </row>
    <row r="287" spans="1:11" s="2" customFormat="1" ht="12.75" customHeight="1" x14ac:dyDescent="0.2">
      <c r="A287" s="5">
        <v>286</v>
      </c>
      <c r="B287" s="99" t="s">
        <v>132</v>
      </c>
      <c r="C287" s="100" t="s">
        <v>4026</v>
      </c>
      <c r="D287" s="143" t="s">
        <v>150</v>
      </c>
      <c r="E287" s="144" t="s">
        <v>137</v>
      </c>
      <c r="F287" s="122" t="s">
        <v>138</v>
      </c>
      <c r="G287" s="145" t="s">
        <v>139</v>
      </c>
      <c r="H287" s="84" t="s">
        <v>134</v>
      </c>
      <c r="I287" s="84" t="s">
        <v>135</v>
      </c>
      <c r="J287" s="84" t="s">
        <v>136</v>
      </c>
      <c r="K287" s="84" t="s">
        <v>2120</v>
      </c>
    </row>
    <row r="288" spans="1:11" ht="12.75" customHeight="1" x14ac:dyDescent="0.2">
      <c r="A288" s="2">
        <v>287</v>
      </c>
      <c r="B288" s="36" t="s">
        <v>1634</v>
      </c>
      <c r="C288" s="36" t="s">
        <v>1635</v>
      </c>
      <c r="D288" s="146" t="s">
        <v>152</v>
      </c>
      <c r="E288" s="147">
        <v>1004</v>
      </c>
      <c r="F288" s="163">
        <f>IF(LOOKUP($J288,RABAT!$A$6:$A$9,RABAT!$A$6:$A$9)=$J288,LOOKUP($J288,RABAT!$A$6:$A$9,RABAT!C$6:C$9),"---")</f>
        <v>0</v>
      </c>
      <c r="G288" s="148">
        <f t="shared" ref="G288:G294" si="18">CEILING(E288-(E288*F288),0.1)</f>
        <v>1004</v>
      </c>
      <c r="H288" s="89" t="s">
        <v>3737</v>
      </c>
      <c r="I288" s="36" t="s">
        <v>3646</v>
      </c>
      <c r="J288" s="37" t="s">
        <v>2122</v>
      </c>
      <c r="K288" s="36" t="s">
        <v>2121</v>
      </c>
    </row>
    <row r="289" spans="1:11" ht="12.75" customHeight="1" x14ac:dyDescent="0.2">
      <c r="A289" s="5">
        <v>288</v>
      </c>
      <c r="B289" s="36" t="s">
        <v>1636</v>
      </c>
      <c r="C289" s="36" t="s">
        <v>1637</v>
      </c>
      <c r="D289" s="146" t="s">
        <v>151</v>
      </c>
      <c r="E289" s="147">
        <v>1004</v>
      </c>
      <c r="F289" s="163">
        <f>IF(LOOKUP($J289,RABAT!$A$6:$A$9,RABAT!$A$6:$A$9)=$J289,LOOKUP($J289,RABAT!$A$6:$A$9,RABAT!C$6:C$9),"---")</f>
        <v>0</v>
      </c>
      <c r="G289" s="148">
        <f t="shared" si="18"/>
        <v>1004</v>
      </c>
      <c r="H289" s="89" t="s">
        <v>3740</v>
      </c>
      <c r="I289" s="36" t="s">
        <v>3646</v>
      </c>
      <c r="J289" s="37" t="s">
        <v>2122</v>
      </c>
      <c r="K289" s="36" t="s">
        <v>2121</v>
      </c>
    </row>
    <row r="290" spans="1:11" ht="12.75" customHeight="1" x14ac:dyDescent="0.2">
      <c r="A290" s="2">
        <v>289</v>
      </c>
      <c r="B290" s="36" t="s">
        <v>1624</v>
      </c>
      <c r="C290" s="36" t="s">
        <v>1625</v>
      </c>
      <c r="D290" s="146" t="s">
        <v>151</v>
      </c>
      <c r="E290" s="147">
        <v>1004</v>
      </c>
      <c r="F290" s="163">
        <f>IF(LOOKUP($J290,RABAT!$A$6:$A$9,RABAT!$A$6:$A$9)=$J290,LOOKUP($J290,RABAT!$A$6:$A$9,RABAT!C$6:C$9),"---")</f>
        <v>0</v>
      </c>
      <c r="G290" s="148">
        <f t="shared" si="18"/>
        <v>1004</v>
      </c>
      <c r="H290" s="89" t="s">
        <v>3724</v>
      </c>
      <c r="I290" s="36" t="s">
        <v>3646</v>
      </c>
      <c r="J290" s="37" t="s">
        <v>2122</v>
      </c>
      <c r="K290" s="36" t="s">
        <v>2121</v>
      </c>
    </row>
    <row r="291" spans="1:11" ht="12.75" customHeight="1" x14ac:dyDescent="0.2">
      <c r="A291" s="5">
        <v>290</v>
      </c>
      <c r="B291" s="36" t="s">
        <v>1638</v>
      </c>
      <c r="C291" s="36" t="s">
        <v>1639</v>
      </c>
      <c r="D291" s="146" t="s">
        <v>151</v>
      </c>
      <c r="E291" s="147">
        <v>1201</v>
      </c>
      <c r="F291" s="163">
        <f>IF(LOOKUP($J291,RABAT!$A$6:$A$9,RABAT!$A$6:$A$9)=$J291,LOOKUP($J291,RABAT!$A$6:$A$9,RABAT!C$6:C$9),"---")</f>
        <v>0</v>
      </c>
      <c r="G291" s="148">
        <f t="shared" si="18"/>
        <v>1201</v>
      </c>
      <c r="H291" s="89" t="s">
        <v>3745</v>
      </c>
      <c r="I291" s="36" t="s">
        <v>3646</v>
      </c>
      <c r="J291" s="37" t="s">
        <v>2122</v>
      </c>
      <c r="K291" s="36" t="s">
        <v>2121</v>
      </c>
    </row>
    <row r="292" spans="1:11" ht="12.75" customHeight="1" x14ac:dyDescent="0.2">
      <c r="A292" s="2">
        <v>291</v>
      </c>
      <c r="B292" s="36" t="s">
        <v>1626</v>
      </c>
      <c r="C292" s="36" t="s">
        <v>1627</v>
      </c>
      <c r="D292" s="146" t="s">
        <v>151</v>
      </c>
      <c r="E292" s="147">
        <v>1308</v>
      </c>
      <c r="F292" s="163">
        <f>IF(LOOKUP($J292,RABAT!$A$6:$A$9,RABAT!$A$6:$A$9)=$J292,LOOKUP($J292,RABAT!$A$6:$A$9,RABAT!C$6:C$9),"---")</f>
        <v>0</v>
      </c>
      <c r="G292" s="148">
        <f t="shared" si="18"/>
        <v>1308</v>
      </c>
      <c r="H292" s="89" t="s">
        <v>3672</v>
      </c>
      <c r="I292" s="36" t="s">
        <v>3646</v>
      </c>
      <c r="J292" s="37" t="s">
        <v>2122</v>
      </c>
      <c r="K292" s="36" t="s">
        <v>2121</v>
      </c>
    </row>
    <row r="293" spans="1:11" ht="12.75" customHeight="1" x14ac:dyDescent="0.2">
      <c r="A293" s="5">
        <v>292</v>
      </c>
      <c r="B293" s="36" t="s">
        <v>1641</v>
      </c>
      <c r="C293" s="36" t="s">
        <v>4017</v>
      </c>
      <c r="D293" s="146" t="s">
        <v>151</v>
      </c>
      <c r="E293" s="147">
        <v>1201</v>
      </c>
      <c r="F293" s="163">
        <f>IF(LOOKUP($J293,RABAT!$A$6:$A$9,RABAT!$A$6:$A$9)=$J293,LOOKUP($J293,RABAT!$A$6:$A$9,RABAT!C$6:C$9),"---")</f>
        <v>0</v>
      </c>
      <c r="G293" s="148">
        <f t="shared" si="18"/>
        <v>1201</v>
      </c>
      <c r="H293" s="89" t="s">
        <v>3672</v>
      </c>
      <c r="I293" s="36" t="s">
        <v>3646</v>
      </c>
      <c r="J293" s="37" t="s">
        <v>2122</v>
      </c>
      <c r="K293" s="36" t="s">
        <v>2121</v>
      </c>
    </row>
    <row r="294" spans="1:11" ht="12.75" customHeight="1" x14ac:dyDescent="0.2">
      <c r="A294" s="2">
        <v>293</v>
      </c>
      <c r="B294" s="38" t="s">
        <v>4027</v>
      </c>
      <c r="C294" s="36" t="s">
        <v>4018</v>
      </c>
      <c r="D294" s="149" t="s">
        <v>152</v>
      </c>
      <c r="E294" s="147">
        <v>1517</v>
      </c>
      <c r="F294" s="163">
        <f>IF(LOOKUP($J294,RABAT!$A$6:$A$9,RABAT!$A$6:$A$9)=$J294,LOOKUP($J294,RABAT!$A$6:$A$9,RABAT!C$6:C$9),"---")</f>
        <v>0</v>
      </c>
      <c r="G294" s="148">
        <f t="shared" si="18"/>
        <v>1517</v>
      </c>
      <c r="H294" s="90" t="s">
        <v>3672</v>
      </c>
      <c r="I294" s="62" t="s">
        <v>3646</v>
      </c>
      <c r="J294" s="63" t="s">
        <v>2122</v>
      </c>
      <c r="K294" s="62" t="s">
        <v>2121</v>
      </c>
    </row>
    <row r="295" spans="1:11" s="2" customFormat="1" ht="12.75" customHeight="1" x14ac:dyDescent="0.2">
      <c r="A295" s="5">
        <v>294</v>
      </c>
      <c r="B295" s="99" t="s">
        <v>132</v>
      </c>
      <c r="C295" s="100" t="s">
        <v>4028</v>
      </c>
      <c r="D295" s="143" t="s">
        <v>150</v>
      </c>
      <c r="E295" s="144" t="s">
        <v>137</v>
      </c>
      <c r="F295" s="122" t="s">
        <v>138</v>
      </c>
      <c r="G295" s="145" t="s">
        <v>139</v>
      </c>
      <c r="H295" s="84" t="s">
        <v>134</v>
      </c>
      <c r="I295" s="84" t="s">
        <v>135</v>
      </c>
      <c r="J295" s="84" t="s">
        <v>136</v>
      </c>
      <c r="K295" s="84" t="s">
        <v>2120</v>
      </c>
    </row>
    <row r="296" spans="1:11" ht="12.75" customHeight="1" x14ac:dyDescent="0.2">
      <c r="A296" s="2">
        <v>295</v>
      </c>
      <c r="B296" s="36" t="s">
        <v>1618</v>
      </c>
      <c r="C296" s="36" t="s">
        <v>1619</v>
      </c>
      <c r="D296" s="146" t="s">
        <v>154</v>
      </c>
      <c r="E296" s="147">
        <v>549</v>
      </c>
      <c r="F296" s="163">
        <f>IF(LOOKUP($J296,RABAT!$A$6:$A$9,RABAT!$A$6:$A$9)=$J296,LOOKUP($J296,RABAT!$A$6:$A$9,RABAT!C$6:C$9),"---")</f>
        <v>0</v>
      </c>
      <c r="G296" s="148">
        <f>CEILING(E296-(E296*F296),0.1)</f>
        <v>549</v>
      </c>
      <c r="H296" s="89" t="s">
        <v>1620</v>
      </c>
      <c r="I296" s="36" t="s">
        <v>3646</v>
      </c>
      <c r="J296" s="37" t="s">
        <v>2122</v>
      </c>
      <c r="K296" s="36" t="s">
        <v>2121</v>
      </c>
    </row>
    <row r="297" spans="1:11" ht="12.75" customHeight="1" x14ac:dyDescent="0.2">
      <c r="A297" s="5">
        <v>296</v>
      </c>
      <c r="B297" s="36" t="s">
        <v>1621</v>
      </c>
      <c r="C297" s="36" t="s">
        <v>1622</v>
      </c>
      <c r="D297" s="146" t="s">
        <v>154</v>
      </c>
      <c r="E297" s="147">
        <v>549</v>
      </c>
      <c r="F297" s="163">
        <f>IF(LOOKUP($J297,RABAT!$A$6:$A$9,RABAT!$A$6:$A$9)=$J297,LOOKUP($J297,RABAT!$A$6:$A$9,RABAT!C$6:C$9),"---")</f>
        <v>0</v>
      </c>
      <c r="G297" s="148">
        <f>CEILING(E297-(E297*F297),0.1)</f>
        <v>549</v>
      </c>
      <c r="H297" s="90" t="s">
        <v>1623</v>
      </c>
      <c r="I297" s="62" t="s">
        <v>3646</v>
      </c>
      <c r="J297" s="63" t="s">
        <v>2122</v>
      </c>
      <c r="K297" s="62" t="s">
        <v>2121</v>
      </c>
    </row>
    <row r="298" spans="1:11" s="2" customFormat="1" ht="12.75" customHeight="1" x14ac:dyDescent="0.2">
      <c r="A298" s="2">
        <v>297</v>
      </c>
      <c r="B298" s="99" t="s">
        <v>132</v>
      </c>
      <c r="C298" s="100" t="s">
        <v>4029</v>
      </c>
      <c r="D298" s="143" t="s">
        <v>150</v>
      </c>
      <c r="E298" s="144" t="s">
        <v>137</v>
      </c>
      <c r="F298" s="122" t="s">
        <v>138</v>
      </c>
      <c r="G298" s="145" t="s">
        <v>139</v>
      </c>
      <c r="H298" s="84" t="s">
        <v>134</v>
      </c>
      <c r="I298" s="84" t="s">
        <v>135</v>
      </c>
      <c r="J298" s="84" t="s">
        <v>136</v>
      </c>
      <c r="K298" s="84" t="s">
        <v>2120</v>
      </c>
    </row>
    <row r="299" spans="1:11" ht="12.75" customHeight="1" x14ac:dyDescent="0.2">
      <c r="A299" s="5">
        <v>298</v>
      </c>
      <c r="B299" s="36" t="s">
        <v>1647</v>
      </c>
      <c r="C299" s="36" t="s">
        <v>1645</v>
      </c>
      <c r="D299" s="149" t="s">
        <v>151</v>
      </c>
      <c r="E299" s="147">
        <v>5376</v>
      </c>
      <c r="F299" s="163">
        <f>IF(LOOKUP($J299,RABAT!$A$6:$A$9,RABAT!$A$6:$A$9)=$J299,LOOKUP($J299,RABAT!$A$6:$A$9,RABAT!C$6:C$9),"---")</f>
        <v>0</v>
      </c>
      <c r="G299" s="148">
        <f>CEILING(E299-(E299*F299),0.1)</f>
        <v>5376</v>
      </c>
      <c r="H299" s="89" t="s">
        <v>3724</v>
      </c>
      <c r="I299" s="36" t="s">
        <v>3646</v>
      </c>
      <c r="J299" s="37" t="s">
        <v>2122</v>
      </c>
      <c r="K299" s="36" t="s">
        <v>2121</v>
      </c>
    </row>
    <row r="300" spans="1:11" ht="12.75" customHeight="1" x14ac:dyDescent="0.2">
      <c r="A300" s="2">
        <v>299</v>
      </c>
      <c r="B300" s="36" t="s">
        <v>1648</v>
      </c>
      <c r="C300" s="36" t="s">
        <v>1640</v>
      </c>
      <c r="D300" s="149" t="s">
        <v>151</v>
      </c>
      <c r="E300" s="147">
        <v>5921</v>
      </c>
      <c r="F300" s="163">
        <f>IF(LOOKUP($J300,RABAT!$A$6:$A$9,RABAT!$A$6:$A$9)=$J300,LOOKUP($J300,RABAT!$A$6:$A$9,RABAT!C$6:C$9),"---")</f>
        <v>0</v>
      </c>
      <c r="G300" s="148">
        <f>CEILING(E300-(E300*F300),0.1)</f>
        <v>5921</v>
      </c>
      <c r="H300" s="90" t="s">
        <v>3672</v>
      </c>
      <c r="I300" s="62" t="s">
        <v>3646</v>
      </c>
      <c r="J300" s="63" t="s">
        <v>2122</v>
      </c>
      <c r="K300" s="62" t="s">
        <v>2121</v>
      </c>
    </row>
    <row r="301" spans="1:11" s="2" customFormat="1" ht="12.75" customHeight="1" x14ac:dyDescent="0.2">
      <c r="A301" s="5">
        <v>300</v>
      </c>
      <c r="B301" s="99" t="s">
        <v>132</v>
      </c>
      <c r="C301" s="100" t="s">
        <v>4030</v>
      </c>
      <c r="D301" s="143" t="s">
        <v>150</v>
      </c>
      <c r="E301" s="144" t="s">
        <v>137</v>
      </c>
      <c r="F301" s="122" t="s">
        <v>138</v>
      </c>
      <c r="G301" s="145" t="s">
        <v>139</v>
      </c>
      <c r="H301" s="84" t="s">
        <v>134</v>
      </c>
      <c r="I301" s="84" t="s">
        <v>135</v>
      </c>
      <c r="J301" s="84" t="s">
        <v>136</v>
      </c>
      <c r="K301" s="84" t="s">
        <v>2120</v>
      </c>
    </row>
    <row r="302" spans="1:11" ht="12.75" customHeight="1" x14ac:dyDescent="0.2">
      <c r="A302" s="2">
        <v>301</v>
      </c>
      <c r="B302" s="36" t="s">
        <v>1631</v>
      </c>
      <c r="C302" s="36" t="s">
        <v>1632</v>
      </c>
      <c r="D302" s="146" t="s">
        <v>151</v>
      </c>
      <c r="E302" s="147">
        <v>4205</v>
      </c>
      <c r="F302" s="163">
        <f>IF(LOOKUP($J302,RABAT!$A$6:$A$9,RABAT!$A$6:$A$9)=$J302,LOOKUP($J302,RABAT!$A$6:$A$9,RABAT!C$6:C$9),"---")</f>
        <v>0</v>
      </c>
      <c r="G302" s="148">
        <f>CEILING(E302-(E302*F302),0.1)</f>
        <v>4205</v>
      </c>
      <c r="H302" s="90" t="s">
        <v>1633</v>
      </c>
      <c r="I302" s="62" t="s">
        <v>3646</v>
      </c>
      <c r="J302" s="63" t="s">
        <v>2122</v>
      </c>
      <c r="K302" s="62" t="s">
        <v>2121</v>
      </c>
    </row>
    <row r="303" spans="1:11" s="2" customFormat="1" ht="12.75" customHeight="1" x14ac:dyDescent="0.2">
      <c r="A303" s="5">
        <v>302</v>
      </c>
      <c r="B303" s="99" t="s">
        <v>132</v>
      </c>
      <c r="C303" s="100" t="s">
        <v>4031</v>
      </c>
      <c r="D303" s="143" t="s">
        <v>150</v>
      </c>
      <c r="E303" s="144" t="s">
        <v>137</v>
      </c>
      <c r="F303" s="122" t="s">
        <v>138</v>
      </c>
      <c r="G303" s="145" t="s">
        <v>139</v>
      </c>
      <c r="H303" s="84" t="s">
        <v>134</v>
      </c>
      <c r="I303" s="84" t="s">
        <v>135</v>
      </c>
      <c r="J303" s="84" t="s">
        <v>136</v>
      </c>
      <c r="K303" s="84" t="s">
        <v>2120</v>
      </c>
    </row>
    <row r="304" spans="1:11" ht="12.75" customHeight="1" x14ac:dyDescent="0.2">
      <c r="A304" s="2">
        <v>303</v>
      </c>
      <c r="B304" s="36" t="s">
        <v>1628</v>
      </c>
      <c r="C304" s="36" t="s">
        <v>1629</v>
      </c>
      <c r="D304" s="146" t="s">
        <v>151</v>
      </c>
      <c r="E304" s="147">
        <v>1828</v>
      </c>
      <c r="F304" s="163">
        <f>IF(LOOKUP($J304,RABAT!$A$6:$A$9,RABAT!$A$6:$A$9)=$J304,LOOKUP($J304,RABAT!$A$6:$A$9,RABAT!C$6:C$9),"---")</f>
        <v>0</v>
      </c>
      <c r="G304" s="148">
        <f>CEILING(E304-(E304*F304),0.1)</f>
        <v>1828</v>
      </c>
      <c r="H304" s="90" t="s">
        <v>1630</v>
      </c>
      <c r="I304" s="62" t="s">
        <v>3646</v>
      </c>
      <c r="J304" s="63" t="s">
        <v>2122</v>
      </c>
      <c r="K304" s="62" t="s">
        <v>2121</v>
      </c>
    </row>
    <row r="305" spans="1:11" s="2" customFormat="1" ht="12.75" customHeight="1" x14ac:dyDescent="0.2">
      <c r="A305" s="5">
        <v>304</v>
      </c>
      <c r="B305" s="99" t="s">
        <v>132</v>
      </c>
      <c r="C305" s="100" t="s">
        <v>4032</v>
      </c>
      <c r="D305" s="143" t="s">
        <v>150</v>
      </c>
      <c r="E305" s="144" t="s">
        <v>137</v>
      </c>
      <c r="F305" s="122" t="s">
        <v>138</v>
      </c>
      <c r="G305" s="145" t="s">
        <v>139</v>
      </c>
      <c r="H305" s="84" t="s">
        <v>134</v>
      </c>
      <c r="I305" s="84" t="s">
        <v>135</v>
      </c>
      <c r="J305" s="84" t="s">
        <v>136</v>
      </c>
      <c r="K305" s="84" t="s">
        <v>2120</v>
      </c>
    </row>
    <row r="306" spans="1:11" ht="12.75" customHeight="1" x14ac:dyDescent="0.2">
      <c r="A306" s="2">
        <v>305</v>
      </c>
      <c r="B306" s="36" t="s">
        <v>2214</v>
      </c>
      <c r="C306" s="36" t="s">
        <v>2215</v>
      </c>
      <c r="D306" s="146" t="s">
        <v>151</v>
      </c>
      <c r="E306" s="147">
        <v>950</v>
      </c>
      <c r="F306" s="163">
        <f>IF(LOOKUP($J306,RABAT!$A$6:$A$9,RABAT!$A$6:$A$9)=$J306,LOOKUP($J306,RABAT!$A$6:$A$9,RABAT!C$6:C$9),"---")</f>
        <v>0</v>
      </c>
      <c r="G306" s="148">
        <f t="shared" ref="G306:G316" si="19">CEILING(E306-(E306*F306),0.1)</f>
        <v>950</v>
      </c>
      <c r="H306" s="89" t="s">
        <v>2160</v>
      </c>
      <c r="I306" s="36" t="s">
        <v>3646</v>
      </c>
      <c r="J306" s="37" t="s">
        <v>2122</v>
      </c>
      <c r="K306" s="36" t="s">
        <v>2121</v>
      </c>
    </row>
    <row r="307" spans="1:11" ht="12.75" customHeight="1" x14ac:dyDescent="0.2">
      <c r="A307" s="5">
        <v>306</v>
      </c>
      <c r="B307" s="36" t="s">
        <v>2216</v>
      </c>
      <c r="C307" s="36" t="s">
        <v>2217</v>
      </c>
      <c r="D307" s="146" t="s">
        <v>151</v>
      </c>
      <c r="E307" s="147">
        <v>986</v>
      </c>
      <c r="F307" s="163">
        <f>IF(LOOKUP($J307,RABAT!$A$6:$A$9,RABAT!$A$6:$A$9)=$J307,LOOKUP($J307,RABAT!$A$6:$A$9,RABAT!C$6:C$9),"---")</f>
        <v>0</v>
      </c>
      <c r="G307" s="148">
        <f t="shared" si="19"/>
        <v>986</v>
      </c>
      <c r="H307" s="89" t="s">
        <v>2163</v>
      </c>
      <c r="I307" s="36" t="s">
        <v>3646</v>
      </c>
      <c r="J307" s="37" t="s">
        <v>2122</v>
      </c>
      <c r="K307" s="36" t="s">
        <v>2121</v>
      </c>
    </row>
    <row r="308" spans="1:11" ht="12.75" customHeight="1" x14ac:dyDescent="0.2">
      <c r="A308" s="2">
        <v>307</v>
      </c>
      <c r="B308" s="36" t="s">
        <v>2218</v>
      </c>
      <c r="C308" s="36" t="s">
        <v>2219</v>
      </c>
      <c r="D308" s="146" t="s">
        <v>151</v>
      </c>
      <c r="E308" s="147">
        <v>1112</v>
      </c>
      <c r="F308" s="163">
        <f>IF(LOOKUP($J308,RABAT!$A$6:$A$9,RABAT!$A$6:$A$9)=$J308,LOOKUP($J308,RABAT!$A$6:$A$9,RABAT!C$6:C$9),"---")</f>
        <v>0</v>
      </c>
      <c r="G308" s="148">
        <f t="shared" si="19"/>
        <v>1112</v>
      </c>
      <c r="H308" s="89" t="s">
        <v>2166</v>
      </c>
      <c r="I308" s="36" t="s">
        <v>3646</v>
      </c>
      <c r="J308" s="37" t="s">
        <v>2122</v>
      </c>
      <c r="K308" s="36" t="s">
        <v>2121</v>
      </c>
    </row>
    <row r="309" spans="1:11" ht="12.75" customHeight="1" x14ac:dyDescent="0.2">
      <c r="A309" s="5">
        <v>308</v>
      </c>
      <c r="B309" s="36" t="s">
        <v>2220</v>
      </c>
      <c r="C309" s="36" t="s">
        <v>2221</v>
      </c>
      <c r="D309" s="146" t="s">
        <v>151</v>
      </c>
      <c r="E309" s="147">
        <v>1339</v>
      </c>
      <c r="F309" s="163">
        <f>IF(LOOKUP($J309,RABAT!$A$6:$A$9,RABAT!$A$6:$A$9)=$J309,LOOKUP($J309,RABAT!$A$6:$A$9,RABAT!C$6:C$9),"---")</f>
        <v>0</v>
      </c>
      <c r="G309" s="148">
        <f t="shared" si="19"/>
        <v>1339</v>
      </c>
      <c r="H309" s="89" t="s">
        <v>2169</v>
      </c>
      <c r="I309" s="36" t="s">
        <v>3646</v>
      </c>
      <c r="J309" s="37" t="s">
        <v>2122</v>
      </c>
      <c r="K309" s="36" t="s">
        <v>2121</v>
      </c>
    </row>
    <row r="310" spans="1:11" ht="12.75" customHeight="1" x14ac:dyDescent="0.2">
      <c r="A310" s="2">
        <v>309</v>
      </c>
      <c r="B310" s="36" t="s">
        <v>2222</v>
      </c>
      <c r="C310" s="36" t="s">
        <v>2223</v>
      </c>
      <c r="D310" s="146" t="s">
        <v>151</v>
      </c>
      <c r="E310" s="147">
        <v>1591</v>
      </c>
      <c r="F310" s="163">
        <f>IF(LOOKUP($J310,RABAT!$A$6:$A$9,RABAT!$A$6:$A$9)=$J310,LOOKUP($J310,RABAT!$A$6:$A$9,RABAT!C$6:C$9),"---")</f>
        <v>0</v>
      </c>
      <c r="G310" s="148">
        <f t="shared" si="19"/>
        <v>1591</v>
      </c>
      <c r="H310" s="89" t="s">
        <v>2203</v>
      </c>
      <c r="I310" s="36" t="s">
        <v>3646</v>
      </c>
      <c r="J310" s="37" t="s">
        <v>2122</v>
      </c>
      <c r="K310" s="36" t="s">
        <v>2121</v>
      </c>
    </row>
    <row r="311" spans="1:11" ht="12.75" customHeight="1" x14ac:dyDescent="0.2">
      <c r="A311" s="5">
        <v>310</v>
      </c>
      <c r="B311" s="36" t="s">
        <v>2224</v>
      </c>
      <c r="C311" s="36" t="s">
        <v>2225</v>
      </c>
      <c r="D311" s="146" t="s">
        <v>151</v>
      </c>
      <c r="E311" s="147">
        <v>1591</v>
      </c>
      <c r="F311" s="163">
        <f>IF(LOOKUP($J311,RABAT!$A$6:$A$9,RABAT!$A$6:$A$9)=$J311,LOOKUP($J311,RABAT!$A$6:$A$9,RABAT!C$6:C$9),"---")</f>
        <v>0</v>
      </c>
      <c r="G311" s="148">
        <f t="shared" si="19"/>
        <v>1591</v>
      </c>
      <c r="H311" s="89" t="s">
        <v>2511</v>
      </c>
      <c r="I311" s="36" t="s">
        <v>3646</v>
      </c>
      <c r="J311" s="37" t="s">
        <v>2122</v>
      </c>
      <c r="K311" s="36" t="s">
        <v>2121</v>
      </c>
    </row>
    <row r="312" spans="1:11" ht="12.75" customHeight="1" x14ac:dyDescent="0.2">
      <c r="A312" s="2">
        <v>311</v>
      </c>
      <c r="B312" s="36" t="s">
        <v>2226</v>
      </c>
      <c r="C312" s="36" t="s">
        <v>2227</v>
      </c>
      <c r="D312" s="146" t="s">
        <v>151</v>
      </c>
      <c r="E312" s="147">
        <v>1591</v>
      </c>
      <c r="F312" s="163">
        <f>IF(LOOKUP($J312,RABAT!$A$6:$A$9,RABAT!$A$6:$A$9)=$J312,LOOKUP($J312,RABAT!$A$6:$A$9,RABAT!C$6:C$9),"---")</f>
        <v>0</v>
      </c>
      <c r="G312" s="148">
        <f t="shared" si="19"/>
        <v>1591</v>
      </c>
      <c r="H312" s="90" t="s">
        <v>2514</v>
      </c>
      <c r="I312" s="62" t="s">
        <v>3646</v>
      </c>
      <c r="J312" s="63" t="s">
        <v>2122</v>
      </c>
      <c r="K312" s="62" t="s">
        <v>2121</v>
      </c>
    </row>
    <row r="313" spans="1:11" ht="12.75" customHeight="1" x14ac:dyDescent="0.2">
      <c r="A313" s="5">
        <v>312</v>
      </c>
      <c r="B313" s="88" t="s">
        <v>5093</v>
      </c>
      <c r="C313" s="36" t="s">
        <v>5114</v>
      </c>
      <c r="D313" s="149" t="s">
        <v>152</v>
      </c>
      <c r="E313" s="147">
        <v>2179</v>
      </c>
      <c r="F313" s="163">
        <f>IF(LOOKUP($J313,RABAT!$A$6:$A$9,RABAT!$A$6:$A$9)=$J313,LOOKUP($J313,RABAT!$A$6:$A$9,RABAT!C$6:C$9),"---")</f>
        <v>0</v>
      </c>
      <c r="G313" s="148">
        <f t="shared" si="19"/>
        <v>2179</v>
      </c>
      <c r="H313" s="84" t="s">
        <v>2522</v>
      </c>
      <c r="I313" s="62" t="s">
        <v>5115</v>
      </c>
      <c r="J313" s="63" t="s">
        <v>2122</v>
      </c>
      <c r="K313" s="62" t="s">
        <v>2121</v>
      </c>
    </row>
    <row r="314" spans="1:11" ht="12.75" customHeight="1" x14ac:dyDescent="0.2">
      <c r="A314" s="2">
        <v>313</v>
      </c>
      <c r="B314" s="88" t="s">
        <v>5094</v>
      </c>
      <c r="C314" s="36" t="s">
        <v>5116</v>
      </c>
      <c r="D314" s="149" t="s">
        <v>152</v>
      </c>
      <c r="E314" s="147">
        <v>2676</v>
      </c>
      <c r="F314" s="163">
        <f>IF(LOOKUP($J314,RABAT!$A$6:$A$9,RABAT!$A$6:$A$9)=$J314,LOOKUP($J314,RABAT!$A$6:$A$9,RABAT!C$6:C$9),"---")</f>
        <v>0</v>
      </c>
      <c r="G314" s="148">
        <f t="shared" si="19"/>
        <v>2676</v>
      </c>
      <c r="H314" s="84" t="s">
        <v>2528</v>
      </c>
      <c r="I314" s="62" t="s">
        <v>5115</v>
      </c>
      <c r="J314" s="63" t="s">
        <v>2122</v>
      </c>
      <c r="K314" s="62" t="s">
        <v>2121</v>
      </c>
    </row>
    <row r="315" spans="1:11" ht="12.75" customHeight="1" x14ac:dyDescent="0.2">
      <c r="A315" s="5">
        <v>314</v>
      </c>
      <c r="B315" s="88" t="s">
        <v>5095</v>
      </c>
      <c r="C315" s="36" t="s">
        <v>5117</v>
      </c>
      <c r="D315" s="149" t="s">
        <v>152</v>
      </c>
      <c r="E315" s="147">
        <v>3751</v>
      </c>
      <c r="F315" s="163">
        <f>IF(LOOKUP($J315,RABAT!$A$6:$A$9,RABAT!$A$6:$A$9)=$J315,LOOKUP($J315,RABAT!$A$6:$A$9,RABAT!C$6:C$9),"---")</f>
        <v>0</v>
      </c>
      <c r="G315" s="148">
        <f t="shared" si="19"/>
        <v>3751</v>
      </c>
      <c r="H315" s="84" t="s">
        <v>2531</v>
      </c>
      <c r="I315" s="62" t="s">
        <v>5115</v>
      </c>
      <c r="J315" s="63" t="s">
        <v>2122</v>
      </c>
      <c r="K315" s="62" t="s">
        <v>2121</v>
      </c>
    </row>
    <row r="316" spans="1:11" ht="12.75" customHeight="1" x14ac:dyDescent="0.2">
      <c r="A316" s="2">
        <v>315</v>
      </c>
      <c r="B316" s="88" t="s">
        <v>5096</v>
      </c>
      <c r="C316" s="36" t="s">
        <v>5118</v>
      </c>
      <c r="D316" s="149" t="s">
        <v>152</v>
      </c>
      <c r="E316" s="147">
        <v>3923</v>
      </c>
      <c r="F316" s="163">
        <f>IF(LOOKUP($J316,RABAT!$A$6:$A$9,RABAT!$A$6:$A$9)=$J316,LOOKUP($J316,RABAT!$A$6:$A$9,RABAT!C$6:C$9),"---")</f>
        <v>0</v>
      </c>
      <c r="G316" s="148">
        <f t="shared" si="19"/>
        <v>3923</v>
      </c>
      <c r="H316" s="84" t="s">
        <v>4676</v>
      </c>
      <c r="I316" s="62" t="s">
        <v>5115</v>
      </c>
      <c r="J316" s="63" t="s">
        <v>2122</v>
      </c>
      <c r="K316" s="62" t="s">
        <v>2121</v>
      </c>
    </row>
    <row r="317" spans="1:11" s="2" customFormat="1" ht="12.75" customHeight="1" x14ac:dyDescent="0.2">
      <c r="A317" s="5">
        <v>316</v>
      </c>
      <c r="B317" s="99" t="s">
        <v>132</v>
      </c>
      <c r="C317" s="100" t="s">
        <v>4033</v>
      </c>
      <c r="D317" s="143" t="s">
        <v>150</v>
      </c>
      <c r="E317" s="144" t="s">
        <v>137</v>
      </c>
      <c r="F317" s="122" t="s">
        <v>138</v>
      </c>
      <c r="G317" s="145" t="s">
        <v>139</v>
      </c>
      <c r="H317" s="4" t="s">
        <v>134</v>
      </c>
      <c r="I317" s="4" t="s">
        <v>135</v>
      </c>
      <c r="J317" s="4" t="s">
        <v>136</v>
      </c>
      <c r="K317" s="4" t="s">
        <v>2120</v>
      </c>
    </row>
    <row r="318" spans="1:11" ht="12.75" customHeight="1" x14ac:dyDescent="0.2">
      <c r="A318" s="2">
        <v>317</v>
      </c>
      <c r="B318" s="36" t="s">
        <v>2228</v>
      </c>
      <c r="C318" s="36" t="s">
        <v>2229</v>
      </c>
      <c r="D318" s="146" t="s">
        <v>152</v>
      </c>
      <c r="E318" s="147">
        <v>749</v>
      </c>
      <c r="F318" s="163">
        <f>IF(LOOKUP($J318,RABAT!$A$6:$A$9,RABAT!$A$6:$A$9)=$J318,LOOKUP($J318,RABAT!$A$6:$A$9,RABAT!C$6:C$9),"---")</f>
        <v>0</v>
      </c>
      <c r="G318" s="148">
        <f t="shared" ref="G318:G336" si="20">CEILING(E318-(E318*F318),0.1)</f>
        <v>749</v>
      </c>
      <c r="H318" s="89" t="s">
        <v>2154</v>
      </c>
      <c r="I318" s="36" t="s">
        <v>3646</v>
      </c>
      <c r="J318" s="37" t="s">
        <v>2122</v>
      </c>
      <c r="K318" s="36" t="s">
        <v>2121</v>
      </c>
    </row>
    <row r="319" spans="1:11" ht="12.75" customHeight="1" x14ac:dyDescent="0.2">
      <c r="A319" s="5">
        <v>318</v>
      </c>
      <c r="B319" s="36" t="s">
        <v>2230</v>
      </c>
      <c r="C319" s="36" t="s">
        <v>2231</v>
      </c>
      <c r="D319" s="146" t="s">
        <v>151</v>
      </c>
      <c r="E319" s="147">
        <v>749</v>
      </c>
      <c r="F319" s="163">
        <f>IF(LOOKUP($J319,RABAT!$A$6:$A$9,RABAT!$A$6:$A$9)=$J319,LOOKUP($J319,RABAT!$A$6:$A$9,RABAT!C$6:C$9),"---")</f>
        <v>0</v>
      </c>
      <c r="G319" s="148">
        <f t="shared" si="20"/>
        <v>749</v>
      </c>
      <c r="H319" s="89" t="s">
        <v>2157</v>
      </c>
      <c r="I319" s="36" t="s">
        <v>3646</v>
      </c>
      <c r="J319" s="37" t="s">
        <v>2122</v>
      </c>
      <c r="K319" s="36" t="s">
        <v>2121</v>
      </c>
    </row>
    <row r="320" spans="1:11" ht="12.75" customHeight="1" x14ac:dyDescent="0.2">
      <c r="A320" s="2">
        <v>319</v>
      </c>
      <c r="B320" s="36" t="s">
        <v>2232</v>
      </c>
      <c r="C320" s="36" t="s">
        <v>2233</v>
      </c>
      <c r="D320" s="146" t="s">
        <v>151</v>
      </c>
      <c r="E320" s="147">
        <v>678</v>
      </c>
      <c r="F320" s="163">
        <f>IF(LOOKUP($J320,RABAT!$A$6:$A$9,RABAT!$A$6:$A$9)=$J320,LOOKUP($J320,RABAT!$A$6:$A$9,RABAT!C$6:C$9),"---")</f>
        <v>0</v>
      </c>
      <c r="G320" s="148">
        <f t="shared" si="20"/>
        <v>678</v>
      </c>
      <c r="H320" s="89" t="s">
        <v>2160</v>
      </c>
      <c r="I320" s="36" t="s">
        <v>3646</v>
      </c>
      <c r="J320" s="37" t="s">
        <v>2122</v>
      </c>
      <c r="K320" s="36" t="s">
        <v>2121</v>
      </c>
    </row>
    <row r="321" spans="1:11" ht="12.75" customHeight="1" x14ac:dyDescent="0.2">
      <c r="A321" s="5">
        <v>320</v>
      </c>
      <c r="B321" s="36" t="s">
        <v>2234</v>
      </c>
      <c r="C321" s="36" t="s">
        <v>2235</v>
      </c>
      <c r="D321" s="146" t="s">
        <v>151</v>
      </c>
      <c r="E321" s="147">
        <v>785</v>
      </c>
      <c r="F321" s="163">
        <f>IF(LOOKUP($J321,RABAT!$A$6:$A$9,RABAT!$A$6:$A$9)=$J321,LOOKUP($J321,RABAT!$A$6:$A$9,RABAT!C$6:C$9),"---")</f>
        <v>0</v>
      </c>
      <c r="G321" s="148">
        <f t="shared" si="20"/>
        <v>785</v>
      </c>
      <c r="H321" s="89" t="s">
        <v>2163</v>
      </c>
      <c r="I321" s="36" t="s">
        <v>3646</v>
      </c>
      <c r="J321" s="37" t="s">
        <v>2122</v>
      </c>
      <c r="K321" s="36" t="s">
        <v>2121</v>
      </c>
    </row>
    <row r="322" spans="1:11" ht="12.75" customHeight="1" x14ac:dyDescent="0.2">
      <c r="A322" s="2">
        <v>321</v>
      </c>
      <c r="B322" s="36" t="s">
        <v>2236</v>
      </c>
      <c r="C322" s="36" t="s">
        <v>2237</v>
      </c>
      <c r="D322" s="146" t="s">
        <v>151</v>
      </c>
      <c r="E322" s="147">
        <v>881</v>
      </c>
      <c r="F322" s="163">
        <f>IF(LOOKUP($J322,RABAT!$A$6:$A$9,RABAT!$A$6:$A$9)=$J322,LOOKUP($J322,RABAT!$A$6:$A$9,RABAT!C$6:C$9),"---")</f>
        <v>0</v>
      </c>
      <c r="G322" s="148">
        <f t="shared" si="20"/>
        <v>881</v>
      </c>
      <c r="H322" s="89" t="s">
        <v>2166</v>
      </c>
      <c r="I322" s="36" t="s">
        <v>3646</v>
      </c>
      <c r="J322" s="37" t="s">
        <v>2122</v>
      </c>
      <c r="K322" s="36" t="s">
        <v>2121</v>
      </c>
    </row>
    <row r="323" spans="1:11" ht="12.75" customHeight="1" x14ac:dyDescent="0.2">
      <c r="A323" s="5">
        <v>322</v>
      </c>
      <c r="B323" s="36" t="s">
        <v>2238</v>
      </c>
      <c r="C323" s="36" t="s">
        <v>2239</v>
      </c>
      <c r="D323" s="146" t="s">
        <v>151</v>
      </c>
      <c r="E323" s="147">
        <v>1337</v>
      </c>
      <c r="F323" s="163">
        <f>IF(LOOKUP($J323,RABAT!$A$6:$A$9,RABAT!$A$6:$A$9)=$J323,LOOKUP($J323,RABAT!$A$6:$A$9,RABAT!C$6:C$9),"---")</f>
        <v>0</v>
      </c>
      <c r="G323" s="148">
        <f t="shared" si="20"/>
        <v>1337</v>
      </c>
      <c r="H323" s="89" t="s">
        <v>2169</v>
      </c>
      <c r="I323" s="36" t="s">
        <v>3646</v>
      </c>
      <c r="J323" s="37" t="s">
        <v>2122</v>
      </c>
      <c r="K323" s="36" t="s">
        <v>2121</v>
      </c>
    </row>
    <row r="324" spans="1:11" ht="12.75" customHeight="1" x14ac:dyDescent="0.2">
      <c r="A324" s="2">
        <v>323</v>
      </c>
      <c r="B324" s="36" t="s">
        <v>2240</v>
      </c>
      <c r="C324" s="36" t="s">
        <v>2241</v>
      </c>
      <c r="D324" s="146" t="s">
        <v>151</v>
      </c>
      <c r="E324" s="147">
        <v>1090</v>
      </c>
      <c r="F324" s="163">
        <f>IF(LOOKUP($J324,RABAT!$A$6:$A$9,RABAT!$A$6:$A$9)=$J324,LOOKUP($J324,RABAT!$A$6:$A$9,RABAT!C$6:C$9),"---")</f>
        <v>0</v>
      </c>
      <c r="G324" s="148">
        <f t="shared" si="20"/>
        <v>1090</v>
      </c>
      <c r="H324" s="89" t="s">
        <v>2486</v>
      </c>
      <c r="I324" s="36" t="s">
        <v>3646</v>
      </c>
      <c r="J324" s="37" t="s">
        <v>2122</v>
      </c>
      <c r="K324" s="36" t="s">
        <v>2121</v>
      </c>
    </row>
    <row r="325" spans="1:11" ht="12.75" customHeight="1" x14ac:dyDescent="0.2">
      <c r="A325" s="5">
        <v>324</v>
      </c>
      <c r="B325" s="36" t="s">
        <v>2242</v>
      </c>
      <c r="C325" s="36" t="s">
        <v>2243</v>
      </c>
      <c r="D325" s="146" t="s">
        <v>151</v>
      </c>
      <c r="E325" s="147">
        <v>1037</v>
      </c>
      <c r="F325" s="163">
        <f>IF(LOOKUP($J325,RABAT!$A$6:$A$9,RABAT!$A$6:$A$9)=$J325,LOOKUP($J325,RABAT!$A$6:$A$9,RABAT!C$6:C$9),"---")</f>
        <v>0</v>
      </c>
      <c r="G325" s="148">
        <f t="shared" si="20"/>
        <v>1037</v>
      </c>
      <c r="H325" s="89" t="s">
        <v>2492</v>
      </c>
      <c r="I325" s="36" t="s">
        <v>3646</v>
      </c>
      <c r="J325" s="37" t="s">
        <v>2122</v>
      </c>
      <c r="K325" s="36" t="s">
        <v>2121</v>
      </c>
    </row>
    <row r="326" spans="1:11" ht="12.75" customHeight="1" x14ac:dyDescent="0.2">
      <c r="A326" s="2">
        <v>325</v>
      </c>
      <c r="B326" s="36" t="s">
        <v>2244</v>
      </c>
      <c r="C326" s="36" t="s">
        <v>2245</v>
      </c>
      <c r="D326" s="146" t="s">
        <v>151</v>
      </c>
      <c r="E326" s="147">
        <v>1180</v>
      </c>
      <c r="F326" s="163">
        <f>IF(LOOKUP($J326,RABAT!$A$6:$A$9,RABAT!$A$6:$A$9)=$J326,LOOKUP($J326,RABAT!$A$6:$A$9,RABAT!C$6:C$9),"---")</f>
        <v>0</v>
      </c>
      <c r="G326" s="148">
        <f t="shared" si="20"/>
        <v>1180</v>
      </c>
      <c r="H326" s="89" t="s">
        <v>2500</v>
      </c>
      <c r="I326" s="36" t="s">
        <v>3646</v>
      </c>
      <c r="J326" s="37" t="s">
        <v>2122</v>
      </c>
      <c r="K326" s="36" t="s">
        <v>2121</v>
      </c>
    </row>
    <row r="327" spans="1:11" ht="12.75" customHeight="1" x14ac:dyDescent="0.2">
      <c r="A327" s="5">
        <v>326</v>
      </c>
      <c r="B327" s="36" t="s">
        <v>2246</v>
      </c>
      <c r="C327" s="36" t="s">
        <v>2247</v>
      </c>
      <c r="D327" s="146" t="s">
        <v>151</v>
      </c>
      <c r="E327" s="147">
        <v>1516</v>
      </c>
      <c r="F327" s="163">
        <f>IF(LOOKUP($J327,RABAT!$A$6:$A$9,RABAT!$A$6:$A$9)=$J327,LOOKUP($J327,RABAT!$A$6:$A$9,RABAT!C$6:C$9),"---")</f>
        <v>0</v>
      </c>
      <c r="G327" s="148">
        <f t="shared" si="20"/>
        <v>1516</v>
      </c>
      <c r="H327" s="89" t="s">
        <v>2511</v>
      </c>
      <c r="I327" s="36" t="s">
        <v>3646</v>
      </c>
      <c r="J327" s="37" t="s">
        <v>2122</v>
      </c>
      <c r="K327" s="36" t="s">
        <v>2121</v>
      </c>
    </row>
    <row r="328" spans="1:11" ht="12.75" customHeight="1" x14ac:dyDescent="0.2">
      <c r="A328" s="2">
        <v>327</v>
      </c>
      <c r="B328" s="36" t="s">
        <v>2248</v>
      </c>
      <c r="C328" s="36" t="s">
        <v>2249</v>
      </c>
      <c r="D328" s="146" t="s">
        <v>152</v>
      </c>
      <c r="E328" s="147">
        <v>1090</v>
      </c>
      <c r="F328" s="163">
        <f>IF(LOOKUP($J328,RABAT!$A$6:$A$9,RABAT!$A$6:$A$9)=$J328,LOOKUP($J328,RABAT!$A$6:$A$9,RABAT!C$6:C$9),"---")</f>
        <v>0</v>
      </c>
      <c r="G328" s="148">
        <f t="shared" si="20"/>
        <v>1090</v>
      </c>
      <c r="H328" s="89" t="s">
        <v>2719</v>
      </c>
      <c r="I328" s="36" t="s">
        <v>3646</v>
      </c>
      <c r="J328" s="37" t="s">
        <v>2122</v>
      </c>
      <c r="K328" s="36" t="s">
        <v>2121</v>
      </c>
    </row>
    <row r="329" spans="1:11" ht="12.75" customHeight="1" x14ac:dyDescent="0.2">
      <c r="A329" s="5">
        <v>328</v>
      </c>
      <c r="B329" s="36" t="s">
        <v>2250</v>
      </c>
      <c r="C329" s="36" t="s">
        <v>2251</v>
      </c>
      <c r="D329" s="146" t="s">
        <v>152</v>
      </c>
      <c r="E329" s="147">
        <v>1146</v>
      </c>
      <c r="F329" s="163">
        <f>IF(LOOKUP($J329,RABAT!$A$6:$A$9,RABAT!$A$6:$A$9)=$J329,LOOKUP($J329,RABAT!$A$6:$A$9,RABAT!C$6:C$9),"---")</f>
        <v>0</v>
      </c>
      <c r="G329" s="148">
        <f t="shared" si="20"/>
        <v>1146</v>
      </c>
      <c r="H329" s="89" t="s">
        <v>2497</v>
      </c>
      <c r="I329" s="36" t="s">
        <v>3646</v>
      </c>
      <c r="J329" s="37" t="s">
        <v>2122</v>
      </c>
      <c r="K329" s="36" t="s">
        <v>2121</v>
      </c>
    </row>
    <row r="330" spans="1:11" ht="12.75" customHeight="1" x14ac:dyDescent="0.2">
      <c r="A330" s="2">
        <v>329</v>
      </c>
      <c r="B330" s="36" t="s">
        <v>2252</v>
      </c>
      <c r="C330" s="36" t="s">
        <v>2253</v>
      </c>
      <c r="D330" s="146" t="s">
        <v>151</v>
      </c>
      <c r="E330" s="147">
        <v>1180</v>
      </c>
      <c r="F330" s="163">
        <f>IF(LOOKUP($J330,RABAT!$A$6:$A$9,RABAT!$A$6:$A$9)=$J330,LOOKUP($J330,RABAT!$A$6:$A$9,RABAT!C$6:C$9),"---")</f>
        <v>0</v>
      </c>
      <c r="G330" s="148">
        <f t="shared" si="20"/>
        <v>1180</v>
      </c>
      <c r="H330" s="89" t="s">
        <v>2503</v>
      </c>
      <c r="I330" s="36" t="s">
        <v>3646</v>
      </c>
      <c r="J330" s="37" t="s">
        <v>2122</v>
      </c>
      <c r="K330" s="36" t="s">
        <v>2121</v>
      </c>
    </row>
    <row r="331" spans="1:11" ht="12.75" customHeight="1" x14ac:dyDescent="0.2">
      <c r="A331" s="5">
        <v>330</v>
      </c>
      <c r="B331" s="36" t="s">
        <v>2254</v>
      </c>
      <c r="C331" s="36" t="s">
        <v>2255</v>
      </c>
      <c r="D331" s="146" t="s">
        <v>151</v>
      </c>
      <c r="E331" s="147">
        <v>1516</v>
      </c>
      <c r="F331" s="163">
        <f>IF(LOOKUP($J331,RABAT!$A$6:$A$9,RABAT!$A$6:$A$9)=$J331,LOOKUP($J331,RABAT!$A$6:$A$9,RABAT!C$6:C$9),"---")</f>
        <v>0</v>
      </c>
      <c r="G331" s="148">
        <f t="shared" si="20"/>
        <v>1516</v>
      </c>
      <c r="H331" s="90" t="s">
        <v>2514</v>
      </c>
      <c r="I331" s="62" t="s">
        <v>3646</v>
      </c>
      <c r="J331" s="63" t="s">
        <v>2122</v>
      </c>
      <c r="K331" s="62" t="s">
        <v>2121</v>
      </c>
    </row>
    <row r="332" spans="1:11" ht="12.75" customHeight="1" x14ac:dyDescent="0.2">
      <c r="A332" s="2">
        <v>331</v>
      </c>
      <c r="B332" s="88" t="s">
        <v>5088</v>
      </c>
      <c r="C332" s="36" t="s">
        <v>5119</v>
      </c>
      <c r="D332" s="149" t="s">
        <v>152</v>
      </c>
      <c r="E332" s="147">
        <v>2036</v>
      </c>
      <c r="F332" s="163">
        <f>IF(LOOKUP($J332,RABAT!$A$6:$A$9,RABAT!$A$6:$A$9)=$J332,LOOKUP($J332,RABAT!$A$6:$A$9,RABAT!C$6:C$9),"---")</f>
        <v>0</v>
      </c>
      <c r="G332" s="148">
        <f t="shared" si="20"/>
        <v>2036</v>
      </c>
      <c r="H332" s="84" t="s">
        <v>2519</v>
      </c>
      <c r="I332" s="62" t="s">
        <v>5115</v>
      </c>
      <c r="J332" s="63" t="s">
        <v>2122</v>
      </c>
      <c r="K332" s="62" t="s">
        <v>2121</v>
      </c>
    </row>
    <row r="333" spans="1:11" ht="12.75" customHeight="1" x14ac:dyDescent="0.2">
      <c r="A333" s="5">
        <v>332</v>
      </c>
      <c r="B333" s="88" t="s">
        <v>5089</v>
      </c>
      <c r="C333" s="36" t="s">
        <v>5120</v>
      </c>
      <c r="D333" s="149" t="s">
        <v>152</v>
      </c>
      <c r="E333" s="147">
        <v>2423</v>
      </c>
      <c r="F333" s="163">
        <f>IF(LOOKUP($J333,RABAT!$A$6:$A$9,RABAT!$A$6:$A$9)=$J333,LOOKUP($J333,RABAT!$A$6:$A$9,RABAT!C$6:C$9),"---")</f>
        <v>0</v>
      </c>
      <c r="G333" s="148">
        <f t="shared" si="20"/>
        <v>2423</v>
      </c>
      <c r="H333" s="84" t="s">
        <v>2522</v>
      </c>
      <c r="I333" s="62" t="s">
        <v>5115</v>
      </c>
      <c r="J333" s="63" t="s">
        <v>2122</v>
      </c>
      <c r="K333" s="62" t="s">
        <v>2121</v>
      </c>
    </row>
    <row r="334" spans="1:11" ht="12.75" customHeight="1" x14ac:dyDescent="0.2">
      <c r="A334" s="2">
        <v>333</v>
      </c>
      <c r="B334" s="88" t="s">
        <v>5090</v>
      </c>
      <c r="C334" s="36" t="s">
        <v>5121</v>
      </c>
      <c r="D334" s="149" t="s">
        <v>152</v>
      </c>
      <c r="E334" s="147">
        <v>3227</v>
      </c>
      <c r="F334" s="163">
        <f>IF(LOOKUP($J334,RABAT!$A$6:$A$9,RABAT!$A$6:$A$9)=$J334,LOOKUP($J334,RABAT!$A$6:$A$9,RABAT!C$6:C$9),"---")</f>
        <v>0</v>
      </c>
      <c r="G334" s="148">
        <f t="shared" si="20"/>
        <v>3227</v>
      </c>
      <c r="H334" s="84" t="s">
        <v>2528</v>
      </c>
      <c r="I334" s="62" t="s">
        <v>5115</v>
      </c>
      <c r="J334" s="63" t="s">
        <v>2122</v>
      </c>
      <c r="K334" s="62" t="s">
        <v>2121</v>
      </c>
    </row>
    <row r="335" spans="1:11" ht="12.75" customHeight="1" x14ac:dyDescent="0.2">
      <c r="A335" s="5">
        <v>334</v>
      </c>
      <c r="B335" s="88" t="s">
        <v>5091</v>
      </c>
      <c r="C335" s="36" t="s">
        <v>5122</v>
      </c>
      <c r="D335" s="149" t="s">
        <v>152</v>
      </c>
      <c r="E335" s="147">
        <v>4265</v>
      </c>
      <c r="F335" s="163">
        <f>IF(LOOKUP($J335,RABAT!$A$6:$A$9,RABAT!$A$6:$A$9)=$J335,LOOKUP($J335,RABAT!$A$6:$A$9,RABAT!C$6:C$9),"---")</f>
        <v>0</v>
      </c>
      <c r="G335" s="148">
        <f t="shared" si="20"/>
        <v>4265</v>
      </c>
      <c r="H335" s="84" t="s">
        <v>2531</v>
      </c>
      <c r="I335" s="62" t="s">
        <v>5115</v>
      </c>
      <c r="J335" s="63" t="s">
        <v>2122</v>
      </c>
      <c r="K335" s="62" t="s">
        <v>2121</v>
      </c>
    </row>
    <row r="336" spans="1:11" ht="12.75" customHeight="1" x14ac:dyDescent="0.2">
      <c r="A336" s="2">
        <v>335</v>
      </c>
      <c r="B336" s="88" t="s">
        <v>5092</v>
      </c>
      <c r="C336" s="36" t="s">
        <v>5123</v>
      </c>
      <c r="D336" s="149" t="s">
        <v>152</v>
      </c>
      <c r="E336" s="147">
        <v>4397</v>
      </c>
      <c r="F336" s="163">
        <f>IF(LOOKUP($J336,RABAT!$A$6:$A$9,RABAT!$A$6:$A$9)=$J336,LOOKUP($J336,RABAT!$A$6:$A$9,RABAT!C$6:C$9),"---")</f>
        <v>0</v>
      </c>
      <c r="G336" s="148">
        <f t="shared" si="20"/>
        <v>4397</v>
      </c>
      <c r="H336" s="84" t="s">
        <v>4676</v>
      </c>
      <c r="I336" s="62" t="s">
        <v>5115</v>
      </c>
      <c r="J336" s="63" t="s">
        <v>2122</v>
      </c>
      <c r="K336" s="62" t="s">
        <v>2121</v>
      </c>
    </row>
    <row r="337" spans="1:11" s="2" customFormat="1" ht="12.75" customHeight="1" x14ac:dyDescent="0.2">
      <c r="A337" s="5">
        <v>336</v>
      </c>
      <c r="B337" s="99" t="s">
        <v>132</v>
      </c>
      <c r="C337" s="100" t="s">
        <v>4034</v>
      </c>
      <c r="D337" s="143" t="s">
        <v>150</v>
      </c>
      <c r="E337" s="144" t="s">
        <v>137</v>
      </c>
      <c r="F337" s="122" t="s">
        <v>138</v>
      </c>
      <c r="G337" s="145" t="s">
        <v>139</v>
      </c>
      <c r="H337" s="84" t="s">
        <v>134</v>
      </c>
      <c r="I337" s="84" t="s">
        <v>135</v>
      </c>
      <c r="J337" s="84" t="s">
        <v>136</v>
      </c>
      <c r="K337" s="84" t="s">
        <v>2120</v>
      </c>
    </row>
    <row r="338" spans="1:11" ht="12.75" customHeight="1" x14ac:dyDescent="0.2">
      <c r="A338" s="2">
        <v>337</v>
      </c>
      <c r="B338" s="36" t="s">
        <v>2204</v>
      </c>
      <c r="C338" s="36" t="s">
        <v>2205</v>
      </c>
      <c r="D338" s="149" t="s">
        <v>152</v>
      </c>
      <c r="E338" s="147">
        <v>1224</v>
      </c>
      <c r="F338" s="163">
        <f>IF(LOOKUP($J338,RABAT!$A$6:$A$9,RABAT!$A$6:$A$9)=$J338,LOOKUP($J338,RABAT!$A$6:$A$9,RABAT!C$6:C$9),"---")</f>
        <v>0</v>
      </c>
      <c r="G338" s="148">
        <f t="shared" ref="G338:G342" si="21">CEILING(E338-(E338*F338),0.1)</f>
        <v>1224</v>
      </c>
      <c r="H338" s="89" t="s">
        <v>2157</v>
      </c>
      <c r="I338" s="36" t="s">
        <v>3646</v>
      </c>
      <c r="J338" s="37" t="s">
        <v>2122</v>
      </c>
      <c r="K338" s="36" t="s">
        <v>2121</v>
      </c>
    </row>
    <row r="339" spans="1:11" ht="12.75" customHeight="1" x14ac:dyDescent="0.2">
      <c r="A339" s="5">
        <v>338</v>
      </c>
      <c r="B339" s="36" t="s">
        <v>2206</v>
      </c>
      <c r="C339" s="36" t="s">
        <v>2207</v>
      </c>
      <c r="D339" s="149" t="s">
        <v>152</v>
      </c>
      <c r="E339" s="147">
        <v>1342</v>
      </c>
      <c r="F339" s="163">
        <f>IF(LOOKUP($J339,RABAT!$A$6:$A$9,RABAT!$A$6:$A$9)=$J339,LOOKUP($J339,RABAT!$A$6:$A$9,RABAT!C$6:C$9),"---")</f>
        <v>0</v>
      </c>
      <c r="G339" s="148">
        <f t="shared" si="21"/>
        <v>1342</v>
      </c>
      <c r="H339" s="89" t="s">
        <v>2160</v>
      </c>
      <c r="I339" s="36" t="s">
        <v>3646</v>
      </c>
      <c r="J339" s="37" t="s">
        <v>2122</v>
      </c>
      <c r="K339" s="36" t="s">
        <v>2121</v>
      </c>
    </row>
    <row r="340" spans="1:11" ht="12.75" customHeight="1" x14ac:dyDescent="0.2">
      <c r="A340" s="2">
        <v>339</v>
      </c>
      <c r="B340" s="36" t="s">
        <v>2208</v>
      </c>
      <c r="C340" s="36" t="s">
        <v>2209</v>
      </c>
      <c r="D340" s="146" t="s">
        <v>152</v>
      </c>
      <c r="E340" s="147">
        <v>1883</v>
      </c>
      <c r="F340" s="163">
        <f>IF(LOOKUP($J340,RABAT!$A$6:$A$9,RABAT!$A$6:$A$9)=$J340,LOOKUP($J340,RABAT!$A$6:$A$9,RABAT!C$6:C$9),"---")</f>
        <v>0</v>
      </c>
      <c r="G340" s="148">
        <f t="shared" si="21"/>
        <v>1883</v>
      </c>
      <c r="H340" s="89" t="s">
        <v>2166</v>
      </c>
      <c r="I340" s="36" t="s">
        <v>3646</v>
      </c>
      <c r="J340" s="37" t="s">
        <v>2122</v>
      </c>
      <c r="K340" s="36" t="s">
        <v>2121</v>
      </c>
    </row>
    <row r="341" spans="1:11" ht="12.75" customHeight="1" x14ac:dyDescent="0.2">
      <c r="A341" s="5">
        <v>340</v>
      </c>
      <c r="B341" s="36" t="s">
        <v>2210</v>
      </c>
      <c r="C341" s="36" t="s">
        <v>2211</v>
      </c>
      <c r="D341" s="149" t="s">
        <v>152</v>
      </c>
      <c r="E341" s="147">
        <v>2545</v>
      </c>
      <c r="F341" s="163">
        <f>IF(LOOKUP($J341,RABAT!$A$6:$A$9,RABAT!$A$6:$A$9)=$J341,LOOKUP($J341,RABAT!$A$6:$A$9,RABAT!C$6:C$9),"---")</f>
        <v>0</v>
      </c>
      <c r="G341" s="148">
        <f t="shared" si="21"/>
        <v>2545</v>
      </c>
      <c r="H341" s="89" t="s">
        <v>2169</v>
      </c>
      <c r="I341" s="36" t="s">
        <v>3646</v>
      </c>
      <c r="J341" s="37" t="s">
        <v>2122</v>
      </c>
      <c r="K341" s="36" t="s">
        <v>2121</v>
      </c>
    </row>
    <row r="342" spans="1:11" ht="12.75" customHeight="1" x14ac:dyDescent="0.2">
      <c r="A342" s="5">
        <v>342</v>
      </c>
      <c r="B342" s="36" t="s">
        <v>2212</v>
      </c>
      <c r="C342" s="36" t="s">
        <v>2213</v>
      </c>
      <c r="D342" s="149" t="s">
        <v>152</v>
      </c>
      <c r="E342" s="147">
        <v>2336</v>
      </c>
      <c r="F342" s="163">
        <f>IF(LOOKUP($J342,RABAT!$A$6:$A$9,RABAT!$A$6:$A$9)=$J342,LOOKUP($J342,RABAT!$A$6:$A$9,RABAT!C$6:C$9),"---")</f>
        <v>0</v>
      </c>
      <c r="G342" s="148">
        <f t="shared" si="21"/>
        <v>2336</v>
      </c>
      <c r="H342" s="89" t="s">
        <v>2203</v>
      </c>
      <c r="I342" s="36" t="s">
        <v>3646</v>
      </c>
      <c r="J342" s="37" t="s">
        <v>2122</v>
      </c>
      <c r="K342" s="36" t="s">
        <v>2121</v>
      </c>
    </row>
    <row r="343" spans="1:11" s="2" customFormat="1" ht="12.75" customHeight="1" x14ac:dyDescent="0.2">
      <c r="A343" s="2">
        <v>343</v>
      </c>
      <c r="B343" s="99" t="s">
        <v>132</v>
      </c>
      <c r="C343" s="100" t="s">
        <v>4035</v>
      </c>
      <c r="D343" s="143" t="s">
        <v>150</v>
      </c>
      <c r="E343" s="144" t="s">
        <v>137</v>
      </c>
      <c r="F343" s="122" t="s">
        <v>138</v>
      </c>
      <c r="G343" s="145" t="s">
        <v>139</v>
      </c>
      <c r="H343" s="84" t="s">
        <v>134</v>
      </c>
      <c r="I343" s="84" t="s">
        <v>135</v>
      </c>
      <c r="J343" s="84" t="s">
        <v>136</v>
      </c>
      <c r="K343" s="84" t="s">
        <v>2120</v>
      </c>
    </row>
    <row r="344" spans="1:11" ht="12.75" customHeight="1" x14ac:dyDescent="0.2">
      <c r="A344" s="5">
        <v>344</v>
      </c>
      <c r="B344" s="36" t="s">
        <v>2323</v>
      </c>
      <c r="C344" s="36" t="s">
        <v>2324</v>
      </c>
      <c r="D344" s="149" t="s">
        <v>152</v>
      </c>
      <c r="E344" s="147">
        <v>1618</v>
      </c>
      <c r="F344" s="163">
        <f>IF(LOOKUP($J344,RABAT!$A$6:$A$9,RABAT!$A$6:$A$9)=$J344,LOOKUP($J344,RABAT!$A$6:$A$9,RABAT!C$6:C$9),"---")</f>
        <v>0</v>
      </c>
      <c r="G344" s="148">
        <f t="shared" ref="G344:G350" si="22">CEILING(E344-(E344*F344),0.1)</f>
        <v>1618</v>
      </c>
      <c r="H344" s="89" t="s">
        <v>2154</v>
      </c>
      <c r="I344" s="36" t="s">
        <v>3646</v>
      </c>
      <c r="J344" s="37" t="s">
        <v>2122</v>
      </c>
      <c r="K344" s="36" t="s">
        <v>2121</v>
      </c>
    </row>
    <row r="345" spans="1:11" ht="12.75" customHeight="1" x14ac:dyDescent="0.2">
      <c r="A345" s="2">
        <v>345</v>
      </c>
      <c r="B345" s="36" t="s">
        <v>2325</v>
      </c>
      <c r="C345" s="36" t="s">
        <v>2326</v>
      </c>
      <c r="D345" s="149" t="s">
        <v>152</v>
      </c>
      <c r="E345" s="147">
        <v>1665</v>
      </c>
      <c r="F345" s="163">
        <f>IF(LOOKUP($J345,RABAT!$A$6:$A$9,RABAT!$A$6:$A$9)=$J345,LOOKUP($J345,RABAT!$A$6:$A$9,RABAT!C$6:C$9),"---")</f>
        <v>0</v>
      </c>
      <c r="G345" s="148">
        <f t="shared" si="22"/>
        <v>1665</v>
      </c>
      <c r="H345" s="89" t="s">
        <v>2157</v>
      </c>
      <c r="I345" s="36" t="s">
        <v>3646</v>
      </c>
      <c r="J345" s="37" t="s">
        <v>2122</v>
      </c>
      <c r="K345" s="36" t="s">
        <v>2121</v>
      </c>
    </row>
    <row r="346" spans="1:11" ht="12.75" customHeight="1" x14ac:dyDescent="0.2">
      <c r="A346" s="5">
        <v>346</v>
      </c>
      <c r="B346" s="36" t="s">
        <v>2327</v>
      </c>
      <c r="C346" s="36" t="s">
        <v>2328</v>
      </c>
      <c r="D346" s="149" t="s">
        <v>152</v>
      </c>
      <c r="E346" s="147">
        <v>1861</v>
      </c>
      <c r="F346" s="163">
        <f>IF(LOOKUP($J346,RABAT!$A$6:$A$9,RABAT!$A$6:$A$9)=$J346,LOOKUP($J346,RABAT!$A$6:$A$9,RABAT!C$6:C$9),"---")</f>
        <v>0</v>
      </c>
      <c r="G346" s="148">
        <f t="shared" si="22"/>
        <v>1861</v>
      </c>
      <c r="H346" s="89" t="s">
        <v>2160</v>
      </c>
      <c r="I346" s="36" t="s">
        <v>3646</v>
      </c>
      <c r="J346" s="37" t="s">
        <v>2122</v>
      </c>
      <c r="K346" s="36" t="s">
        <v>2121</v>
      </c>
    </row>
    <row r="347" spans="1:11" ht="12.75" customHeight="1" x14ac:dyDescent="0.2">
      <c r="A347" s="2">
        <v>347</v>
      </c>
      <c r="B347" s="36" t="s">
        <v>2329</v>
      </c>
      <c r="C347" s="36" t="s">
        <v>2330</v>
      </c>
      <c r="D347" s="149" t="s">
        <v>152</v>
      </c>
      <c r="E347" s="147">
        <v>2126</v>
      </c>
      <c r="F347" s="163">
        <f>IF(LOOKUP($J347,RABAT!$A$6:$A$9,RABAT!$A$6:$A$9)=$J347,LOOKUP($J347,RABAT!$A$6:$A$9,RABAT!C$6:C$9),"---")</f>
        <v>0</v>
      </c>
      <c r="G347" s="148">
        <f t="shared" si="22"/>
        <v>2126</v>
      </c>
      <c r="H347" s="89" t="s">
        <v>2163</v>
      </c>
      <c r="I347" s="36" t="s">
        <v>3646</v>
      </c>
      <c r="J347" s="37" t="s">
        <v>2122</v>
      </c>
      <c r="K347" s="36" t="s">
        <v>2121</v>
      </c>
    </row>
    <row r="348" spans="1:11" ht="12.75" customHeight="1" x14ac:dyDescent="0.2">
      <c r="A348" s="5">
        <v>348</v>
      </c>
      <c r="B348" s="36" t="s">
        <v>2331</v>
      </c>
      <c r="C348" s="36" t="s">
        <v>2332</v>
      </c>
      <c r="D348" s="149" t="s">
        <v>152</v>
      </c>
      <c r="E348" s="147">
        <v>2138</v>
      </c>
      <c r="F348" s="163">
        <f>IF(LOOKUP($J348,RABAT!$A$6:$A$9,RABAT!$A$6:$A$9)=$J348,LOOKUP($J348,RABAT!$A$6:$A$9,RABAT!C$6:C$9),"---")</f>
        <v>0</v>
      </c>
      <c r="G348" s="148">
        <f t="shared" si="22"/>
        <v>2138</v>
      </c>
      <c r="H348" s="89" t="s">
        <v>2166</v>
      </c>
      <c r="I348" s="36" t="s">
        <v>3646</v>
      </c>
      <c r="J348" s="37" t="s">
        <v>2122</v>
      </c>
      <c r="K348" s="36" t="s">
        <v>2121</v>
      </c>
    </row>
    <row r="349" spans="1:11" ht="12.75" customHeight="1" x14ac:dyDescent="0.2">
      <c r="A349" s="2">
        <v>349</v>
      </c>
      <c r="B349" s="36" t="s">
        <v>2333</v>
      </c>
      <c r="C349" s="36" t="s">
        <v>2334</v>
      </c>
      <c r="D349" s="149" t="s">
        <v>152</v>
      </c>
      <c r="E349" s="147">
        <v>2696</v>
      </c>
      <c r="F349" s="163">
        <f>IF(LOOKUP($J349,RABAT!$A$6:$A$9,RABAT!$A$6:$A$9)=$J349,LOOKUP($J349,RABAT!$A$6:$A$9,RABAT!C$6:C$9),"---")</f>
        <v>0</v>
      </c>
      <c r="G349" s="148">
        <f t="shared" si="22"/>
        <v>2696</v>
      </c>
      <c r="H349" s="89" t="s">
        <v>2169</v>
      </c>
      <c r="I349" s="36" t="s">
        <v>3646</v>
      </c>
      <c r="J349" s="37" t="s">
        <v>2122</v>
      </c>
      <c r="K349" s="36" t="s">
        <v>2121</v>
      </c>
    </row>
    <row r="350" spans="1:11" ht="12.75" customHeight="1" x14ac:dyDescent="0.2">
      <c r="A350" s="5">
        <v>350</v>
      </c>
      <c r="B350" s="36" t="s">
        <v>2335</v>
      </c>
      <c r="C350" s="36" t="s">
        <v>2336</v>
      </c>
      <c r="D350" s="149" t="s">
        <v>152</v>
      </c>
      <c r="E350" s="147">
        <v>2354</v>
      </c>
      <c r="F350" s="163">
        <f>IF(LOOKUP($J350,RABAT!$A$6:$A$9,RABAT!$A$6:$A$9)=$J350,LOOKUP($J350,RABAT!$A$6:$A$9,RABAT!C$6:C$9),"---")</f>
        <v>0</v>
      </c>
      <c r="G350" s="148">
        <f t="shared" si="22"/>
        <v>2354</v>
      </c>
      <c r="H350" s="90" t="s">
        <v>2514</v>
      </c>
      <c r="I350" s="62" t="s">
        <v>3646</v>
      </c>
      <c r="J350" s="63" t="s">
        <v>2122</v>
      </c>
      <c r="K350" s="62" t="s">
        <v>2121</v>
      </c>
    </row>
    <row r="351" spans="1:11" s="2" customFormat="1" ht="12.75" customHeight="1" x14ac:dyDescent="0.2">
      <c r="A351" s="2">
        <v>351</v>
      </c>
      <c r="B351" s="99" t="s">
        <v>132</v>
      </c>
      <c r="C351" s="100" t="s">
        <v>4036</v>
      </c>
      <c r="D351" s="143" t="s">
        <v>150</v>
      </c>
      <c r="E351" s="144" t="s">
        <v>137</v>
      </c>
      <c r="F351" s="122" t="s">
        <v>138</v>
      </c>
      <c r="G351" s="145" t="s">
        <v>139</v>
      </c>
      <c r="H351" s="84" t="s">
        <v>134</v>
      </c>
      <c r="I351" s="84" t="s">
        <v>135</v>
      </c>
      <c r="J351" s="84" t="s">
        <v>136</v>
      </c>
      <c r="K351" s="84" t="s">
        <v>2120</v>
      </c>
    </row>
    <row r="352" spans="1:11" ht="12.75" customHeight="1" x14ac:dyDescent="0.2">
      <c r="A352" s="5">
        <v>352</v>
      </c>
      <c r="B352" s="36" t="s">
        <v>2312</v>
      </c>
      <c r="C352" s="36" t="s">
        <v>2313</v>
      </c>
      <c r="D352" s="149" t="s">
        <v>152</v>
      </c>
      <c r="E352" s="147">
        <v>1696</v>
      </c>
      <c r="F352" s="163">
        <f>IF(LOOKUP($J352,RABAT!$A$6:$A$9,RABAT!$A$6:$A$9)=$J352,LOOKUP($J352,RABAT!$A$6:$A$9,RABAT!C$6:C$9),"---")</f>
        <v>0</v>
      </c>
      <c r="G352" s="148">
        <f t="shared" ref="G352:G357" si="23">CEILING(E352-(E352*F352),0.1)</f>
        <v>1696</v>
      </c>
      <c r="H352" s="89" t="s">
        <v>2154</v>
      </c>
      <c r="I352" s="36" t="s">
        <v>3646</v>
      </c>
      <c r="J352" s="37" t="s">
        <v>2122</v>
      </c>
      <c r="K352" s="36" t="s">
        <v>2121</v>
      </c>
    </row>
    <row r="353" spans="1:11" ht="12.75" customHeight="1" x14ac:dyDescent="0.2">
      <c r="A353" s="2">
        <v>353</v>
      </c>
      <c r="B353" s="36" t="s">
        <v>2314</v>
      </c>
      <c r="C353" s="36" t="s">
        <v>2315</v>
      </c>
      <c r="D353" s="149" t="s">
        <v>152</v>
      </c>
      <c r="E353" s="147">
        <v>1791</v>
      </c>
      <c r="F353" s="163">
        <f>IF(LOOKUP($J353,RABAT!$A$6:$A$9,RABAT!$A$6:$A$9)=$J353,LOOKUP($J353,RABAT!$A$6:$A$9,RABAT!C$6:C$9),"---")</f>
        <v>0</v>
      </c>
      <c r="G353" s="148">
        <f t="shared" si="23"/>
        <v>1791</v>
      </c>
      <c r="H353" s="89" t="s">
        <v>2157</v>
      </c>
      <c r="I353" s="36" t="s">
        <v>3646</v>
      </c>
      <c r="J353" s="37" t="s">
        <v>2122</v>
      </c>
      <c r="K353" s="36" t="s">
        <v>2121</v>
      </c>
    </row>
    <row r="354" spans="1:11" ht="12.75" customHeight="1" x14ac:dyDescent="0.2">
      <c r="A354" s="5">
        <v>354</v>
      </c>
      <c r="B354" s="36" t="s">
        <v>2316</v>
      </c>
      <c r="C354" s="36" t="s">
        <v>2317</v>
      </c>
      <c r="D354" s="149" t="s">
        <v>152</v>
      </c>
      <c r="E354" s="147">
        <v>1948</v>
      </c>
      <c r="F354" s="163">
        <f>IF(LOOKUP($J354,RABAT!$A$6:$A$9,RABAT!$A$6:$A$9)=$J354,LOOKUP($J354,RABAT!$A$6:$A$9,RABAT!C$6:C$9),"---")</f>
        <v>0</v>
      </c>
      <c r="G354" s="148">
        <f t="shared" si="23"/>
        <v>1948</v>
      </c>
      <c r="H354" s="89" t="s">
        <v>2160</v>
      </c>
      <c r="I354" s="36" t="s">
        <v>3646</v>
      </c>
      <c r="J354" s="37" t="s">
        <v>2122</v>
      </c>
      <c r="K354" s="36" t="s">
        <v>2121</v>
      </c>
    </row>
    <row r="355" spans="1:11" ht="12.75" customHeight="1" x14ac:dyDescent="0.2">
      <c r="A355" s="2">
        <v>355</v>
      </c>
      <c r="B355" s="36" t="s">
        <v>2318</v>
      </c>
      <c r="C355" s="36" t="s">
        <v>2319</v>
      </c>
      <c r="D355" s="149" t="s">
        <v>152</v>
      </c>
      <c r="E355" s="147">
        <v>2331</v>
      </c>
      <c r="F355" s="163">
        <f>IF(LOOKUP($J355,RABAT!$A$6:$A$9,RABAT!$A$6:$A$9)=$J355,LOOKUP($J355,RABAT!$A$6:$A$9,RABAT!C$6:C$9),"---")</f>
        <v>0</v>
      </c>
      <c r="G355" s="148">
        <f t="shared" si="23"/>
        <v>2331</v>
      </c>
      <c r="H355" s="89" t="s">
        <v>2163</v>
      </c>
      <c r="I355" s="36" t="s">
        <v>3646</v>
      </c>
      <c r="J355" s="37" t="s">
        <v>2122</v>
      </c>
      <c r="K355" s="36" t="s">
        <v>2121</v>
      </c>
    </row>
    <row r="356" spans="1:11" ht="12.75" customHeight="1" x14ac:dyDescent="0.2">
      <c r="A356" s="5">
        <v>356</v>
      </c>
      <c r="B356" s="36" t="s">
        <v>2320</v>
      </c>
      <c r="C356" s="36" t="s">
        <v>2321</v>
      </c>
      <c r="D356" s="149" t="s">
        <v>152</v>
      </c>
      <c r="E356" s="147">
        <v>2257</v>
      </c>
      <c r="F356" s="163">
        <f>IF(LOOKUP($J356,RABAT!$A$6:$A$9,RABAT!$A$6:$A$9)=$J356,LOOKUP($J356,RABAT!$A$6:$A$9,RABAT!C$6:C$9),"---")</f>
        <v>0</v>
      </c>
      <c r="G356" s="148">
        <f t="shared" si="23"/>
        <v>2257</v>
      </c>
      <c r="H356" s="89" t="s">
        <v>2166</v>
      </c>
      <c r="I356" s="36" t="s">
        <v>3646</v>
      </c>
      <c r="J356" s="37" t="s">
        <v>2122</v>
      </c>
      <c r="K356" s="36" t="s">
        <v>2121</v>
      </c>
    </row>
    <row r="357" spans="1:11" ht="12.75" customHeight="1" x14ac:dyDescent="0.2">
      <c r="A357" s="2">
        <v>357</v>
      </c>
      <c r="B357" s="36" t="s">
        <v>2322</v>
      </c>
      <c r="C357" s="36" t="s">
        <v>2321</v>
      </c>
      <c r="D357" s="149" t="s">
        <v>152</v>
      </c>
      <c r="E357" s="147">
        <v>2796</v>
      </c>
      <c r="F357" s="163">
        <f>IF(LOOKUP($J357,RABAT!$A$6:$A$9,RABAT!$A$6:$A$9)=$J357,LOOKUP($J357,RABAT!$A$6:$A$9,RABAT!C$6:C$9),"---")</f>
        <v>0</v>
      </c>
      <c r="G357" s="148">
        <f t="shared" si="23"/>
        <v>2796</v>
      </c>
      <c r="H357" s="90" t="s">
        <v>2169</v>
      </c>
      <c r="I357" s="62" t="s">
        <v>3646</v>
      </c>
      <c r="J357" s="63" t="s">
        <v>2122</v>
      </c>
      <c r="K357" s="62" t="s">
        <v>2121</v>
      </c>
    </row>
    <row r="358" spans="1:11" s="2" customFormat="1" ht="12.75" customHeight="1" x14ac:dyDescent="0.2">
      <c r="A358" s="5">
        <v>358</v>
      </c>
      <c r="B358" s="99" t="s">
        <v>132</v>
      </c>
      <c r="C358" s="100" t="s">
        <v>4038</v>
      </c>
      <c r="D358" s="143" t="s">
        <v>150</v>
      </c>
      <c r="E358" s="144" t="s">
        <v>137</v>
      </c>
      <c r="F358" s="122" t="s">
        <v>138</v>
      </c>
      <c r="G358" s="145" t="s">
        <v>139</v>
      </c>
      <c r="H358" s="84" t="s">
        <v>134</v>
      </c>
      <c r="I358" s="84" t="s">
        <v>135</v>
      </c>
      <c r="J358" s="84" t="s">
        <v>136</v>
      </c>
      <c r="K358" s="84" t="s">
        <v>2120</v>
      </c>
    </row>
    <row r="359" spans="1:11" s="2" customFormat="1" ht="12.75" customHeight="1" x14ac:dyDescent="0.2">
      <c r="A359" s="2">
        <v>359</v>
      </c>
      <c r="B359" s="38" t="s">
        <v>36</v>
      </c>
      <c r="C359" s="39" t="s">
        <v>37</v>
      </c>
      <c r="D359" s="149" t="s">
        <v>152</v>
      </c>
      <c r="E359" s="150" t="s">
        <v>127</v>
      </c>
      <c r="F359" s="163">
        <f>IF(LOOKUP($J359,RABAT!$A$6:$A$9,RABAT!$A$6:$A$9)=$J359,LOOKUP($J359,RABAT!$A$6:$A$9,RABAT!C$6:C$9),"---")</f>
        <v>0</v>
      </c>
      <c r="G359" s="148" t="s">
        <v>127</v>
      </c>
      <c r="H359" s="94" t="s">
        <v>5047</v>
      </c>
      <c r="I359" s="62" t="s">
        <v>3646</v>
      </c>
      <c r="J359" s="63" t="s">
        <v>2122</v>
      </c>
      <c r="K359" s="62" t="s">
        <v>2121</v>
      </c>
    </row>
    <row r="360" spans="1:11" ht="12.75" customHeight="1" x14ac:dyDescent="0.2">
      <c r="A360" s="5">
        <v>360</v>
      </c>
      <c r="B360" s="38" t="s">
        <v>3645</v>
      </c>
      <c r="C360" s="39" t="s">
        <v>2969</v>
      </c>
      <c r="D360" s="149" t="s">
        <v>152</v>
      </c>
      <c r="E360" s="147">
        <v>509</v>
      </c>
      <c r="F360" s="163">
        <f>IF(LOOKUP($J360,RABAT!$A$6:$A$9,RABAT!$A$6:$A$9)=$J360,LOOKUP($J360,RABAT!$A$6:$A$9,RABAT!C$6:C$9),"---")</f>
        <v>0</v>
      </c>
      <c r="G360" s="148">
        <f>CEILING(E360-(E360*F360),0.1)</f>
        <v>509</v>
      </c>
      <c r="H360" s="95" t="s">
        <v>2514</v>
      </c>
      <c r="I360" s="62" t="s">
        <v>4473</v>
      </c>
      <c r="J360" s="63" t="s">
        <v>2122</v>
      </c>
      <c r="K360" s="62" t="s">
        <v>2121</v>
      </c>
    </row>
    <row r="361" spans="1:11" s="2" customFormat="1" ht="12.75" customHeight="1" x14ac:dyDescent="0.2">
      <c r="A361" s="2">
        <v>361</v>
      </c>
      <c r="B361" s="99" t="s">
        <v>132</v>
      </c>
      <c r="C361" s="100" t="s">
        <v>5252</v>
      </c>
      <c r="D361" s="143" t="s">
        <v>150</v>
      </c>
      <c r="E361" s="144" t="s">
        <v>137</v>
      </c>
      <c r="F361" s="122" t="s">
        <v>138</v>
      </c>
      <c r="G361" s="145" t="s">
        <v>139</v>
      </c>
      <c r="H361" s="84" t="s">
        <v>134</v>
      </c>
      <c r="I361" s="84" t="s">
        <v>135</v>
      </c>
      <c r="J361" s="84" t="s">
        <v>136</v>
      </c>
      <c r="K361" s="84" t="s">
        <v>2120</v>
      </c>
    </row>
    <row r="362" spans="1:11" ht="12.75" customHeight="1" x14ac:dyDescent="0.2">
      <c r="A362" s="5">
        <v>362</v>
      </c>
      <c r="B362" s="36" t="s">
        <v>5325</v>
      </c>
      <c r="C362" s="36" t="s">
        <v>3712</v>
      </c>
      <c r="D362" s="146" t="s">
        <v>151</v>
      </c>
      <c r="E362" s="147">
        <v>1239</v>
      </c>
      <c r="F362" s="163">
        <f>IF(LOOKUP($J362,RABAT!$A$6:$A$9,RABAT!$A$6:$A$9)=$J362,LOOKUP($J362,RABAT!$A$6:$A$9,RABAT!C$6:C$9),"---")</f>
        <v>0</v>
      </c>
      <c r="G362" s="148">
        <f t="shared" ref="G362:G375" si="24">CEILING(E362-(E362*F362),0.1)</f>
        <v>1239</v>
      </c>
      <c r="H362" s="89" t="s">
        <v>3672</v>
      </c>
      <c r="I362" s="36" t="s">
        <v>3646</v>
      </c>
      <c r="J362" s="37" t="s">
        <v>2122</v>
      </c>
      <c r="K362" s="36" t="s">
        <v>2121</v>
      </c>
    </row>
    <row r="363" spans="1:11" ht="12.75" customHeight="1" x14ac:dyDescent="0.2">
      <c r="A363" s="2">
        <v>363</v>
      </c>
      <c r="B363" s="36" t="s">
        <v>5326</v>
      </c>
      <c r="C363" s="36" t="s">
        <v>3713</v>
      </c>
      <c r="D363" s="146" t="s">
        <v>151</v>
      </c>
      <c r="E363" s="147">
        <v>1420</v>
      </c>
      <c r="F363" s="163">
        <f>IF(LOOKUP($J363,RABAT!$A$6:$A$9,RABAT!$A$6:$A$9)=$J363,LOOKUP($J363,RABAT!$A$6:$A$9,RABAT!C$6:C$9),"---")</f>
        <v>0</v>
      </c>
      <c r="G363" s="148">
        <f t="shared" si="24"/>
        <v>1420</v>
      </c>
      <c r="H363" s="89" t="s">
        <v>3675</v>
      </c>
      <c r="I363" s="36" t="s">
        <v>3646</v>
      </c>
      <c r="J363" s="37" t="s">
        <v>2122</v>
      </c>
      <c r="K363" s="36" t="s">
        <v>2121</v>
      </c>
    </row>
    <row r="364" spans="1:11" ht="12.75" customHeight="1" x14ac:dyDescent="0.2">
      <c r="A364" s="5">
        <v>364</v>
      </c>
      <c r="B364" s="36" t="s">
        <v>5327</v>
      </c>
      <c r="C364" s="36" t="s">
        <v>3714</v>
      </c>
      <c r="D364" s="146" t="s">
        <v>151</v>
      </c>
      <c r="E364" s="147">
        <v>1425</v>
      </c>
      <c r="F364" s="163">
        <f>IF(LOOKUP($J364,RABAT!$A$6:$A$9,RABAT!$A$6:$A$9)=$J364,LOOKUP($J364,RABAT!$A$6:$A$9,RABAT!C$6:C$9),"---")</f>
        <v>0</v>
      </c>
      <c r="G364" s="148">
        <f t="shared" si="24"/>
        <v>1425</v>
      </c>
      <c r="H364" s="89" t="s">
        <v>3678</v>
      </c>
      <c r="I364" s="36" t="s">
        <v>3646</v>
      </c>
      <c r="J364" s="37" t="s">
        <v>2122</v>
      </c>
      <c r="K364" s="36" t="s">
        <v>2121</v>
      </c>
    </row>
    <row r="365" spans="1:11" ht="12.75" customHeight="1" x14ac:dyDescent="0.2">
      <c r="A365" s="2">
        <v>365</v>
      </c>
      <c r="B365" s="38" t="s">
        <v>5328</v>
      </c>
      <c r="C365" s="36" t="s">
        <v>5353</v>
      </c>
      <c r="D365" s="146" t="s">
        <v>151</v>
      </c>
      <c r="E365" s="147">
        <v>1569</v>
      </c>
      <c r="F365" s="163">
        <f>IF(LOOKUP($J365,RABAT!$A$6:$A$9,RABAT!$A$6:$A$9)=$J365,LOOKUP($J365,RABAT!$A$6:$A$9,RABAT!C$6:C$9),"---")</f>
        <v>0</v>
      </c>
      <c r="G365" s="148">
        <f t="shared" si="24"/>
        <v>1569</v>
      </c>
      <c r="H365" s="89" t="s">
        <v>3681</v>
      </c>
      <c r="I365" s="62" t="s">
        <v>3646</v>
      </c>
      <c r="J365" s="63" t="s">
        <v>2122</v>
      </c>
      <c r="K365" s="62" t="s">
        <v>2121</v>
      </c>
    </row>
    <row r="366" spans="1:11" ht="12.75" customHeight="1" x14ac:dyDescent="0.2">
      <c r="A366" s="5">
        <v>366</v>
      </c>
      <c r="B366" s="36" t="s">
        <v>5329</v>
      </c>
      <c r="C366" s="36" t="s">
        <v>3715</v>
      </c>
      <c r="D366" s="146" t="s">
        <v>151</v>
      </c>
      <c r="E366" s="147">
        <v>2059</v>
      </c>
      <c r="F366" s="163">
        <f>IF(LOOKUP($J366,RABAT!$A$6:$A$9,RABAT!$A$6:$A$9)=$J366,LOOKUP($J366,RABAT!$A$6:$A$9,RABAT!C$6:C$9),"---")</f>
        <v>0</v>
      </c>
      <c r="G366" s="148">
        <f t="shared" si="24"/>
        <v>2059</v>
      </c>
      <c r="H366" s="89" t="s">
        <v>3684</v>
      </c>
      <c r="I366" s="36" t="s">
        <v>3646</v>
      </c>
      <c r="J366" s="37" t="s">
        <v>2122</v>
      </c>
      <c r="K366" s="36" t="s">
        <v>2121</v>
      </c>
    </row>
    <row r="367" spans="1:11" ht="12.75" customHeight="1" x14ac:dyDescent="0.2">
      <c r="A367" s="2">
        <v>367</v>
      </c>
      <c r="B367" s="36" t="s">
        <v>5330</v>
      </c>
      <c r="C367" s="36" t="s">
        <v>3716</v>
      </c>
      <c r="D367" s="146" t="s">
        <v>151</v>
      </c>
      <c r="E367" s="147">
        <v>2910</v>
      </c>
      <c r="F367" s="163">
        <f>IF(LOOKUP($J367,RABAT!$A$6:$A$9,RABAT!$A$6:$A$9)=$J367,LOOKUP($J367,RABAT!$A$6:$A$9,RABAT!C$6:C$9),"---")</f>
        <v>0</v>
      </c>
      <c r="G367" s="148">
        <f t="shared" si="24"/>
        <v>2910</v>
      </c>
      <c r="H367" s="89" t="s">
        <v>3687</v>
      </c>
      <c r="I367" s="36" t="s">
        <v>3646</v>
      </c>
      <c r="J367" s="37" t="s">
        <v>2122</v>
      </c>
      <c r="K367" s="36" t="s">
        <v>2121</v>
      </c>
    </row>
    <row r="368" spans="1:11" ht="12.6" customHeight="1" x14ac:dyDescent="0.2">
      <c r="A368" s="5">
        <v>368</v>
      </c>
      <c r="B368" s="36" t="s">
        <v>5331</v>
      </c>
      <c r="C368" s="36" t="s">
        <v>5354</v>
      </c>
      <c r="D368" s="146" t="s">
        <v>151</v>
      </c>
      <c r="E368" s="147">
        <v>3081</v>
      </c>
      <c r="F368" s="163">
        <f>IF(LOOKUP($J368,RABAT!$A$6:$A$9,RABAT!$A$6:$A$9)=$J368,LOOKUP($J368,RABAT!$A$6:$A$9,RABAT!C$6:C$9),"---")</f>
        <v>0</v>
      </c>
      <c r="G368" s="148">
        <f t="shared" si="24"/>
        <v>3081</v>
      </c>
      <c r="H368" s="89" t="s">
        <v>3690</v>
      </c>
      <c r="I368" s="36" t="s">
        <v>3646</v>
      </c>
      <c r="J368" s="37" t="s">
        <v>2122</v>
      </c>
      <c r="K368" s="36" t="s">
        <v>2121</v>
      </c>
    </row>
    <row r="369" spans="1:11" ht="12.75" customHeight="1" x14ac:dyDescent="0.2">
      <c r="A369" s="2">
        <v>369</v>
      </c>
      <c r="B369" s="36" t="s">
        <v>5332</v>
      </c>
      <c r="C369" s="36" t="s">
        <v>3717</v>
      </c>
      <c r="D369" s="146" t="s">
        <v>152</v>
      </c>
      <c r="E369" s="147">
        <v>3561</v>
      </c>
      <c r="F369" s="163">
        <f>IF(LOOKUP($J369,RABAT!$A$6:$A$9,RABAT!$A$6:$A$9)=$J369,LOOKUP($J369,RABAT!$A$6:$A$9,RABAT!C$6:C$9),"---")</f>
        <v>0</v>
      </c>
      <c r="G369" s="148">
        <f t="shared" si="24"/>
        <v>3561</v>
      </c>
      <c r="H369" s="89" t="s">
        <v>3693</v>
      </c>
      <c r="I369" s="36" t="s">
        <v>3646</v>
      </c>
      <c r="J369" s="37" t="s">
        <v>2122</v>
      </c>
      <c r="K369" s="36" t="s">
        <v>2121</v>
      </c>
    </row>
    <row r="370" spans="1:11" ht="12.75" customHeight="1" x14ac:dyDescent="0.2">
      <c r="A370" s="5">
        <v>370</v>
      </c>
      <c r="B370" s="36" t="s">
        <v>5333</v>
      </c>
      <c r="C370" s="36" t="s">
        <v>3718</v>
      </c>
      <c r="D370" s="146" t="s">
        <v>152</v>
      </c>
      <c r="E370" s="147">
        <v>4389</v>
      </c>
      <c r="F370" s="163">
        <f>IF(LOOKUP($J370,RABAT!$A$6:$A$9,RABAT!$A$6:$A$9)=$J370,LOOKUP($J370,RABAT!$A$6:$A$9,RABAT!C$6:C$9),"---")</f>
        <v>0</v>
      </c>
      <c r="G370" s="148">
        <f t="shared" si="24"/>
        <v>4389</v>
      </c>
      <c r="H370" s="89" t="s">
        <v>3696</v>
      </c>
      <c r="I370" s="36" t="s">
        <v>3646</v>
      </c>
      <c r="J370" s="37" t="s">
        <v>2122</v>
      </c>
      <c r="K370" s="36" t="s">
        <v>2121</v>
      </c>
    </row>
    <row r="371" spans="1:11" ht="12.75" customHeight="1" x14ac:dyDescent="0.2">
      <c r="A371" s="2">
        <v>371</v>
      </c>
      <c r="B371" s="36" t="s">
        <v>5334</v>
      </c>
      <c r="C371" s="36" t="s">
        <v>3719</v>
      </c>
      <c r="D371" s="146" t="s">
        <v>151</v>
      </c>
      <c r="E371" s="147">
        <v>4701</v>
      </c>
      <c r="F371" s="163">
        <f>IF(LOOKUP($J371,RABAT!$A$6:$A$9,RABAT!$A$6:$A$9)=$J371,LOOKUP($J371,RABAT!$A$6:$A$9,RABAT!C$6:C$9),"---")</f>
        <v>0</v>
      </c>
      <c r="G371" s="148">
        <f t="shared" si="24"/>
        <v>4701</v>
      </c>
      <c r="H371" s="89" t="s">
        <v>3699</v>
      </c>
      <c r="I371" s="36" t="s">
        <v>3646</v>
      </c>
      <c r="J371" s="37" t="s">
        <v>2122</v>
      </c>
      <c r="K371" s="36" t="s">
        <v>2121</v>
      </c>
    </row>
    <row r="372" spans="1:11" ht="12.75" customHeight="1" x14ac:dyDescent="0.2">
      <c r="A372" s="5">
        <v>372</v>
      </c>
      <c r="B372" s="36" t="s">
        <v>5335</v>
      </c>
      <c r="C372" s="36" t="s">
        <v>3720</v>
      </c>
      <c r="D372" s="146" t="s">
        <v>151</v>
      </c>
      <c r="E372" s="147">
        <v>7027</v>
      </c>
      <c r="F372" s="163">
        <f>IF(LOOKUP($J372,RABAT!$A$6:$A$9,RABAT!$A$6:$A$9)=$J372,LOOKUP($J372,RABAT!$A$6:$A$9,RABAT!C$6:C$9),"---")</f>
        <v>0</v>
      </c>
      <c r="G372" s="148">
        <f t="shared" si="24"/>
        <v>7027</v>
      </c>
      <c r="H372" s="89" t="s">
        <v>3702</v>
      </c>
      <c r="I372" s="36" t="s">
        <v>3646</v>
      </c>
      <c r="J372" s="37" t="s">
        <v>2122</v>
      </c>
      <c r="K372" s="36" t="s">
        <v>2121</v>
      </c>
    </row>
    <row r="373" spans="1:11" ht="12.75" customHeight="1" x14ac:dyDescent="0.2">
      <c r="A373" s="2">
        <v>373</v>
      </c>
      <c r="B373" s="36" t="s">
        <v>5336</v>
      </c>
      <c r="C373" s="36" t="s">
        <v>3721</v>
      </c>
      <c r="D373" s="146" t="s">
        <v>152</v>
      </c>
      <c r="E373" s="147">
        <v>7027</v>
      </c>
      <c r="F373" s="163">
        <f>IF(LOOKUP($J373,RABAT!$A$6:$A$9,RABAT!$A$6:$A$9)=$J373,LOOKUP($J373,RABAT!$A$6:$A$9,RABAT!C$6:C$9),"---")</f>
        <v>0</v>
      </c>
      <c r="G373" s="148">
        <f t="shared" si="24"/>
        <v>7027</v>
      </c>
      <c r="H373" s="89" t="s">
        <v>3705</v>
      </c>
      <c r="I373" s="36" t="s">
        <v>3646</v>
      </c>
      <c r="J373" s="37" t="s">
        <v>2122</v>
      </c>
      <c r="K373" s="36" t="s">
        <v>2121</v>
      </c>
    </row>
    <row r="374" spans="1:11" ht="12.75" customHeight="1" x14ac:dyDescent="0.2">
      <c r="A374" s="5">
        <v>374</v>
      </c>
      <c r="B374" s="36" t="s">
        <v>5337</v>
      </c>
      <c r="C374" s="36" t="s">
        <v>3722</v>
      </c>
      <c r="D374" s="146" t="s">
        <v>151</v>
      </c>
      <c r="E374" s="147">
        <v>7251</v>
      </c>
      <c r="F374" s="163">
        <f>IF(LOOKUP($J374,RABAT!$A$6:$A$9,RABAT!$A$6:$A$9)=$J374,LOOKUP($J374,RABAT!$A$6:$A$9,RABAT!C$6:C$9),"---")</f>
        <v>0</v>
      </c>
      <c r="G374" s="148">
        <f t="shared" si="24"/>
        <v>7251</v>
      </c>
      <c r="H374" s="89" t="s">
        <v>3708</v>
      </c>
      <c r="I374" s="36" t="s">
        <v>3646</v>
      </c>
      <c r="J374" s="37" t="s">
        <v>2122</v>
      </c>
      <c r="K374" s="36" t="s">
        <v>2121</v>
      </c>
    </row>
    <row r="375" spans="1:11" ht="12.75" customHeight="1" x14ac:dyDescent="0.2">
      <c r="A375" s="2">
        <v>375</v>
      </c>
      <c r="B375" s="36" t="s">
        <v>5338</v>
      </c>
      <c r="C375" s="36" t="s">
        <v>3723</v>
      </c>
      <c r="D375" s="149" t="s">
        <v>152</v>
      </c>
      <c r="E375" s="147">
        <v>6854</v>
      </c>
      <c r="F375" s="163">
        <f>IF(LOOKUP($J375,RABAT!$A$6:$A$9,RABAT!$A$6:$A$9)=$J375,LOOKUP($J375,RABAT!$A$6:$A$9,RABAT!C$6:C$9),"---")</f>
        <v>0</v>
      </c>
      <c r="G375" s="148">
        <f t="shared" si="24"/>
        <v>6854</v>
      </c>
      <c r="H375" s="90" t="s">
        <v>3711</v>
      </c>
      <c r="I375" s="62" t="s">
        <v>3646</v>
      </c>
      <c r="J375" s="63" t="s">
        <v>2122</v>
      </c>
      <c r="K375" s="62" t="s">
        <v>2121</v>
      </c>
    </row>
    <row r="376" spans="1:11" s="2" customFormat="1" ht="12.75" customHeight="1" x14ac:dyDescent="0.2">
      <c r="A376" s="5">
        <v>376</v>
      </c>
      <c r="B376" s="99" t="s">
        <v>132</v>
      </c>
      <c r="C376" s="100" t="s">
        <v>5253</v>
      </c>
      <c r="D376" s="143" t="s">
        <v>150</v>
      </c>
      <c r="E376" s="144" t="s">
        <v>137</v>
      </c>
      <c r="F376" s="122" t="s">
        <v>138</v>
      </c>
      <c r="G376" s="145" t="s">
        <v>139</v>
      </c>
      <c r="H376" s="84" t="s">
        <v>134</v>
      </c>
      <c r="I376" s="84" t="s">
        <v>135</v>
      </c>
      <c r="J376" s="84" t="s">
        <v>136</v>
      </c>
      <c r="K376" s="84" t="s">
        <v>2120</v>
      </c>
    </row>
    <row r="377" spans="1:11" ht="12.75" customHeight="1" x14ac:dyDescent="0.2">
      <c r="A377" s="2">
        <v>377</v>
      </c>
      <c r="B377" s="36" t="s">
        <v>3670</v>
      </c>
      <c r="C377" s="36" t="s">
        <v>3671</v>
      </c>
      <c r="D377" s="146" t="s">
        <v>151</v>
      </c>
      <c r="E377" s="147">
        <v>1238</v>
      </c>
      <c r="F377" s="163">
        <f>IF(LOOKUP($J377,RABAT!$A$6:$A$9,RABAT!$A$6:$A$9)=$J377,LOOKUP($J377,RABAT!$A$6:$A$9,RABAT!C$6:C$9),"---")</f>
        <v>0</v>
      </c>
      <c r="G377" s="148">
        <f t="shared" ref="G377:G390" si="25">CEILING(E377-(E377*F377),0.1)</f>
        <v>1238</v>
      </c>
      <c r="H377" s="89" t="s">
        <v>3672</v>
      </c>
      <c r="I377" s="36" t="s">
        <v>3646</v>
      </c>
      <c r="J377" s="37" t="s">
        <v>2122</v>
      </c>
      <c r="K377" s="36" t="s">
        <v>2121</v>
      </c>
    </row>
    <row r="378" spans="1:11" ht="12.75" customHeight="1" x14ac:dyDescent="0.2">
      <c r="A378" s="5">
        <v>378</v>
      </c>
      <c r="B378" s="36" t="s">
        <v>3673</v>
      </c>
      <c r="C378" s="36" t="s">
        <v>3674</v>
      </c>
      <c r="D378" s="146" t="s">
        <v>151</v>
      </c>
      <c r="E378" s="147">
        <v>1802</v>
      </c>
      <c r="F378" s="163">
        <f>IF(LOOKUP($J378,RABAT!$A$6:$A$9,RABAT!$A$6:$A$9)=$J378,LOOKUP($J378,RABAT!$A$6:$A$9,RABAT!C$6:C$9),"---")</f>
        <v>0</v>
      </c>
      <c r="G378" s="148">
        <f t="shared" si="25"/>
        <v>1802</v>
      </c>
      <c r="H378" s="89" t="s">
        <v>3675</v>
      </c>
      <c r="I378" s="36" t="s">
        <v>3646</v>
      </c>
      <c r="J378" s="37" t="s">
        <v>2122</v>
      </c>
      <c r="K378" s="36" t="s">
        <v>2121</v>
      </c>
    </row>
    <row r="379" spans="1:11" ht="12.75" customHeight="1" x14ac:dyDescent="0.2">
      <c r="A379" s="2">
        <v>379</v>
      </c>
      <c r="B379" s="36" t="s">
        <v>3676</v>
      </c>
      <c r="C379" s="36" t="s">
        <v>3677</v>
      </c>
      <c r="D379" s="146" t="s">
        <v>151</v>
      </c>
      <c r="E379" s="147">
        <v>1660</v>
      </c>
      <c r="F379" s="163">
        <f>IF(LOOKUP($J379,RABAT!$A$6:$A$9,RABAT!$A$6:$A$9)=$J379,LOOKUP($J379,RABAT!$A$6:$A$9,RABAT!C$6:C$9),"---")</f>
        <v>0</v>
      </c>
      <c r="G379" s="148">
        <f t="shared" si="25"/>
        <v>1660</v>
      </c>
      <c r="H379" s="89" t="s">
        <v>3678</v>
      </c>
      <c r="I379" s="36" t="s">
        <v>3646</v>
      </c>
      <c r="J379" s="37" t="s">
        <v>2122</v>
      </c>
      <c r="K379" s="36" t="s">
        <v>2121</v>
      </c>
    </row>
    <row r="380" spans="1:11" ht="12.75" customHeight="1" x14ac:dyDescent="0.2">
      <c r="A380" s="5">
        <v>380</v>
      </c>
      <c r="B380" s="36" t="s">
        <v>3679</v>
      </c>
      <c r="C380" s="36" t="s">
        <v>3680</v>
      </c>
      <c r="D380" s="146" t="s">
        <v>151</v>
      </c>
      <c r="E380" s="147">
        <v>1873</v>
      </c>
      <c r="F380" s="163">
        <f>IF(LOOKUP($J380,RABAT!$A$6:$A$9,RABAT!$A$6:$A$9)=$J380,LOOKUP($J380,RABAT!$A$6:$A$9,RABAT!C$6:C$9),"---")</f>
        <v>0</v>
      </c>
      <c r="G380" s="148">
        <f t="shared" si="25"/>
        <v>1873</v>
      </c>
      <c r="H380" s="89" t="s">
        <v>3681</v>
      </c>
      <c r="I380" s="36" t="s">
        <v>3646</v>
      </c>
      <c r="J380" s="37" t="s">
        <v>2122</v>
      </c>
      <c r="K380" s="36" t="s">
        <v>2121</v>
      </c>
    </row>
    <row r="381" spans="1:11" ht="12.75" customHeight="1" x14ac:dyDescent="0.2">
      <c r="A381" s="2">
        <v>381</v>
      </c>
      <c r="B381" s="36" t="s">
        <v>3682</v>
      </c>
      <c r="C381" s="36" t="s">
        <v>3683</v>
      </c>
      <c r="D381" s="146" t="s">
        <v>151</v>
      </c>
      <c r="E381" s="147">
        <v>2390</v>
      </c>
      <c r="F381" s="163">
        <f>IF(LOOKUP($J381,RABAT!$A$6:$A$9,RABAT!$A$6:$A$9)=$J381,LOOKUP($J381,RABAT!$A$6:$A$9,RABAT!C$6:C$9),"---")</f>
        <v>0</v>
      </c>
      <c r="G381" s="148">
        <f t="shared" si="25"/>
        <v>2390</v>
      </c>
      <c r="H381" s="89" t="s">
        <v>3684</v>
      </c>
      <c r="I381" s="36" t="s">
        <v>3646</v>
      </c>
      <c r="J381" s="37" t="s">
        <v>2122</v>
      </c>
      <c r="K381" s="36" t="s">
        <v>2121</v>
      </c>
    </row>
    <row r="382" spans="1:11" ht="12.75" customHeight="1" x14ac:dyDescent="0.2">
      <c r="A382" s="5">
        <v>382</v>
      </c>
      <c r="B382" s="36" t="s">
        <v>3685</v>
      </c>
      <c r="C382" s="36" t="s">
        <v>3686</v>
      </c>
      <c r="D382" s="146" t="s">
        <v>151</v>
      </c>
      <c r="E382" s="147">
        <v>3168</v>
      </c>
      <c r="F382" s="163">
        <f>IF(LOOKUP($J382,RABAT!$A$6:$A$9,RABAT!$A$6:$A$9)=$J382,LOOKUP($J382,RABAT!$A$6:$A$9,RABAT!C$6:C$9),"---")</f>
        <v>0</v>
      </c>
      <c r="G382" s="148">
        <f t="shared" si="25"/>
        <v>3168</v>
      </c>
      <c r="H382" s="89" t="s">
        <v>3687</v>
      </c>
      <c r="I382" s="36" t="s">
        <v>3646</v>
      </c>
      <c r="J382" s="37" t="s">
        <v>2122</v>
      </c>
      <c r="K382" s="36" t="s">
        <v>2121</v>
      </c>
    </row>
    <row r="383" spans="1:11" ht="12.75" customHeight="1" x14ac:dyDescent="0.2">
      <c r="A383" s="2">
        <v>383</v>
      </c>
      <c r="B383" s="36" t="s">
        <v>3688</v>
      </c>
      <c r="C383" s="36" t="s">
        <v>3689</v>
      </c>
      <c r="D383" s="146" t="s">
        <v>151</v>
      </c>
      <c r="E383" s="147">
        <v>2287</v>
      </c>
      <c r="F383" s="163">
        <f>IF(LOOKUP($J383,RABAT!$A$6:$A$9,RABAT!$A$6:$A$9)=$J383,LOOKUP($J383,RABAT!$A$6:$A$9,RABAT!C$6:C$9),"---")</f>
        <v>0</v>
      </c>
      <c r="G383" s="148">
        <f t="shared" si="25"/>
        <v>2287</v>
      </c>
      <c r="H383" s="89" t="s">
        <v>3690</v>
      </c>
      <c r="I383" s="36" t="s">
        <v>3646</v>
      </c>
      <c r="J383" s="37" t="s">
        <v>2122</v>
      </c>
      <c r="K383" s="36" t="s">
        <v>2121</v>
      </c>
    </row>
    <row r="384" spans="1:11" ht="12.75" customHeight="1" x14ac:dyDescent="0.2">
      <c r="A384" s="5">
        <v>384</v>
      </c>
      <c r="B384" s="36" t="s">
        <v>3691</v>
      </c>
      <c r="C384" s="36" t="s">
        <v>3692</v>
      </c>
      <c r="D384" s="146" t="s">
        <v>152</v>
      </c>
      <c r="E384" s="147">
        <v>3765</v>
      </c>
      <c r="F384" s="163">
        <f>IF(LOOKUP($J384,RABAT!$A$6:$A$9,RABAT!$A$6:$A$9)=$J384,LOOKUP($J384,RABAT!$A$6:$A$9,RABAT!C$6:C$9),"---")</f>
        <v>0</v>
      </c>
      <c r="G384" s="148">
        <f t="shared" si="25"/>
        <v>3765</v>
      </c>
      <c r="H384" s="89" t="s">
        <v>3693</v>
      </c>
      <c r="I384" s="36" t="s">
        <v>3646</v>
      </c>
      <c r="J384" s="37" t="s">
        <v>2122</v>
      </c>
      <c r="K384" s="36" t="s">
        <v>2121</v>
      </c>
    </row>
    <row r="385" spans="1:11" ht="12.75" customHeight="1" x14ac:dyDescent="0.2">
      <c r="A385" s="2">
        <v>385</v>
      </c>
      <c r="B385" s="36" t="s">
        <v>3694</v>
      </c>
      <c r="C385" s="36" t="s">
        <v>3695</v>
      </c>
      <c r="D385" s="146" t="s">
        <v>152</v>
      </c>
      <c r="E385" s="147">
        <v>4528</v>
      </c>
      <c r="F385" s="163">
        <f>IF(LOOKUP($J385,RABAT!$A$6:$A$9,RABAT!$A$6:$A$9)=$J385,LOOKUP($J385,RABAT!$A$6:$A$9,RABAT!C$6:C$9),"---")</f>
        <v>0</v>
      </c>
      <c r="G385" s="148">
        <f t="shared" si="25"/>
        <v>4528</v>
      </c>
      <c r="H385" s="89" t="s">
        <v>3696</v>
      </c>
      <c r="I385" s="36" t="s">
        <v>3646</v>
      </c>
      <c r="J385" s="37" t="s">
        <v>2122</v>
      </c>
      <c r="K385" s="36" t="s">
        <v>2121</v>
      </c>
    </row>
    <row r="386" spans="1:11" ht="12.75" customHeight="1" x14ac:dyDescent="0.2">
      <c r="A386" s="5">
        <v>386</v>
      </c>
      <c r="B386" s="36" t="s">
        <v>3697</v>
      </c>
      <c r="C386" s="36" t="s">
        <v>3698</v>
      </c>
      <c r="D386" s="146" t="s">
        <v>151</v>
      </c>
      <c r="E386" s="147">
        <v>3449</v>
      </c>
      <c r="F386" s="163">
        <f>IF(LOOKUP($J386,RABAT!$A$6:$A$9,RABAT!$A$6:$A$9)=$J386,LOOKUP($J386,RABAT!$A$6:$A$9,RABAT!C$6:C$9),"---")</f>
        <v>0</v>
      </c>
      <c r="G386" s="148">
        <f t="shared" si="25"/>
        <v>3449</v>
      </c>
      <c r="H386" s="89" t="s">
        <v>3699</v>
      </c>
      <c r="I386" s="36" t="s">
        <v>3646</v>
      </c>
      <c r="J386" s="37" t="s">
        <v>2122</v>
      </c>
      <c r="K386" s="36" t="s">
        <v>2121</v>
      </c>
    </row>
    <row r="387" spans="1:11" ht="12.75" customHeight="1" x14ac:dyDescent="0.2">
      <c r="A387" s="2">
        <v>387</v>
      </c>
      <c r="B387" s="36" t="s">
        <v>3700</v>
      </c>
      <c r="C387" s="36" t="s">
        <v>3701</v>
      </c>
      <c r="D387" s="149" t="s">
        <v>152</v>
      </c>
      <c r="E387" s="147">
        <v>6950</v>
      </c>
      <c r="F387" s="163">
        <f>IF(LOOKUP($J387,RABAT!$A$6:$A$9,RABAT!$A$6:$A$9)=$J387,LOOKUP($J387,RABAT!$A$6:$A$9,RABAT!C$6:C$9),"---")</f>
        <v>0</v>
      </c>
      <c r="G387" s="148">
        <f t="shared" si="25"/>
        <v>6950</v>
      </c>
      <c r="H387" s="89" t="s">
        <v>3702</v>
      </c>
      <c r="I387" s="36" t="s">
        <v>3646</v>
      </c>
      <c r="J387" s="37" t="s">
        <v>2122</v>
      </c>
      <c r="K387" s="36" t="s">
        <v>2121</v>
      </c>
    </row>
    <row r="388" spans="1:11" ht="12.75" customHeight="1" x14ac:dyDescent="0.2">
      <c r="A388" s="5">
        <v>388</v>
      </c>
      <c r="B388" s="36" t="s">
        <v>3703</v>
      </c>
      <c r="C388" s="36" t="s">
        <v>3704</v>
      </c>
      <c r="D388" s="146" t="s">
        <v>152</v>
      </c>
      <c r="E388" s="147">
        <v>6950</v>
      </c>
      <c r="F388" s="163">
        <f>IF(LOOKUP($J388,RABAT!$A$6:$A$9,RABAT!$A$6:$A$9)=$J388,LOOKUP($J388,RABAT!$A$6:$A$9,RABAT!C$6:C$9),"---")</f>
        <v>0</v>
      </c>
      <c r="G388" s="148">
        <f t="shared" si="25"/>
        <v>6950</v>
      </c>
      <c r="H388" s="89" t="s">
        <v>3705</v>
      </c>
      <c r="I388" s="36" t="s">
        <v>3646</v>
      </c>
      <c r="J388" s="37" t="s">
        <v>2122</v>
      </c>
      <c r="K388" s="36" t="s">
        <v>2121</v>
      </c>
    </row>
    <row r="389" spans="1:11" ht="12.75" customHeight="1" x14ac:dyDescent="0.2">
      <c r="A389" s="2">
        <v>389</v>
      </c>
      <c r="B389" s="36" t="s">
        <v>3706</v>
      </c>
      <c r="C389" s="36" t="s">
        <v>3707</v>
      </c>
      <c r="D389" s="146" t="s">
        <v>151</v>
      </c>
      <c r="E389" s="147">
        <v>4622</v>
      </c>
      <c r="F389" s="163">
        <f>IF(LOOKUP($J389,RABAT!$A$6:$A$9,RABAT!$A$6:$A$9)=$J389,LOOKUP($J389,RABAT!$A$6:$A$9,RABAT!C$6:C$9),"---")</f>
        <v>0</v>
      </c>
      <c r="G389" s="148">
        <f t="shared" si="25"/>
        <v>4622</v>
      </c>
      <c r="H389" s="89" t="s">
        <v>3708</v>
      </c>
      <c r="I389" s="36" t="s">
        <v>3646</v>
      </c>
      <c r="J389" s="37" t="s">
        <v>2122</v>
      </c>
      <c r="K389" s="36" t="s">
        <v>2121</v>
      </c>
    </row>
    <row r="390" spans="1:11" ht="12.75" customHeight="1" x14ac:dyDescent="0.2">
      <c r="A390" s="5">
        <v>390</v>
      </c>
      <c r="B390" s="36" t="s">
        <v>3709</v>
      </c>
      <c r="C390" s="36" t="s">
        <v>3710</v>
      </c>
      <c r="D390" s="149" t="s">
        <v>154</v>
      </c>
      <c r="E390" s="147">
        <v>6762</v>
      </c>
      <c r="F390" s="163">
        <f>IF(LOOKUP($J390,RABAT!$A$6:$A$9,RABAT!$A$6:$A$9)=$J390,LOOKUP($J390,RABAT!$A$6:$A$9,RABAT!C$6:C$9),"---")</f>
        <v>0</v>
      </c>
      <c r="G390" s="148">
        <f t="shared" si="25"/>
        <v>6762</v>
      </c>
      <c r="H390" s="90" t="s">
        <v>3711</v>
      </c>
      <c r="I390" s="62" t="s">
        <v>3646</v>
      </c>
      <c r="J390" s="63" t="s">
        <v>2122</v>
      </c>
      <c r="K390" s="62" t="s">
        <v>2121</v>
      </c>
    </row>
    <row r="391" spans="1:11" s="2" customFormat="1" ht="12.75" customHeight="1" x14ac:dyDescent="0.2">
      <c r="A391" s="2">
        <v>391</v>
      </c>
      <c r="B391" s="99" t="s">
        <v>132</v>
      </c>
      <c r="C391" s="100" t="s">
        <v>4039</v>
      </c>
      <c r="D391" s="143" t="s">
        <v>150</v>
      </c>
      <c r="E391" s="144" t="s">
        <v>137</v>
      </c>
      <c r="F391" s="122" t="s">
        <v>138</v>
      </c>
      <c r="G391" s="145" t="s">
        <v>139</v>
      </c>
      <c r="H391" s="84" t="s">
        <v>134</v>
      </c>
      <c r="I391" s="84" t="s">
        <v>135</v>
      </c>
      <c r="J391" s="84" t="s">
        <v>136</v>
      </c>
      <c r="K391" s="84" t="s">
        <v>2120</v>
      </c>
    </row>
    <row r="392" spans="1:11" ht="12.75" customHeight="1" x14ac:dyDescent="0.2">
      <c r="A392" s="5">
        <v>392</v>
      </c>
      <c r="B392" s="36" t="s">
        <v>3246</v>
      </c>
      <c r="C392" s="36" t="s">
        <v>3247</v>
      </c>
      <c r="D392" s="146" t="s">
        <v>151</v>
      </c>
      <c r="E392" s="147">
        <v>2400</v>
      </c>
      <c r="F392" s="163">
        <f>IF(LOOKUP($J392,RABAT!$A$6:$A$9,RABAT!$A$6:$A$9)=$J392,LOOKUP($J392,RABAT!$A$6:$A$9,RABAT!C$6:C$9),"---")</f>
        <v>0</v>
      </c>
      <c r="G392" s="148">
        <f t="shared" ref="G392:G405" si="26">CEILING(E392-(E392*F392),0.1)</f>
        <v>2400</v>
      </c>
      <c r="H392" s="89" t="s">
        <v>3248</v>
      </c>
      <c r="I392" s="36" t="s">
        <v>3646</v>
      </c>
      <c r="J392" s="37" t="s">
        <v>2122</v>
      </c>
      <c r="K392" s="36" t="s">
        <v>2121</v>
      </c>
    </row>
    <row r="393" spans="1:11" ht="12.75" customHeight="1" x14ac:dyDescent="0.2">
      <c r="A393" s="2">
        <v>393</v>
      </c>
      <c r="B393" s="36" t="s">
        <v>3249</v>
      </c>
      <c r="C393" s="36" t="s">
        <v>3250</v>
      </c>
      <c r="D393" s="146" t="s">
        <v>151</v>
      </c>
      <c r="E393" s="147">
        <v>5165</v>
      </c>
      <c r="F393" s="163">
        <f>IF(LOOKUP($J393,RABAT!$A$6:$A$9,RABAT!$A$6:$A$9)=$J393,LOOKUP($J393,RABAT!$A$6:$A$9,RABAT!C$6:C$9),"---")</f>
        <v>0</v>
      </c>
      <c r="G393" s="148">
        <f t="shared" si="26"/>
        <v>5165</v>
      </c>
      <c r="H393" s="89" t="s">
        <v>3251</v>
      </c>
      <c r="I393" s="36" t="s">
        <v>3646</v>
      </c>
      <c r="J393" s="37" t="s">
        <v>2122</v>
      </c>
      <c r="K393" s="36" t="s">
        <v>2121</v>
      </c>
    </row>
    <row r="394" spans="1:11" ht="12.75" customHeight="1" x14ac:dyDescent="0.2">
      <c r="A394" s="5">
        <v>394</v>
      </c>
      <c r="B394" s="36" t="s">
        <v>3252</v>
      </c>
      <c r="C394" s="36" t="s">
        <v>3253</v>
      </c>
      <c r="D394" s="146" t="s">
        <v>151</v>
      </c>
      <c r="E394" s="147">
        <v>2966</v>
      </c>
      <c r="F394" s="163">
        <f>IF(LOOKUP($J394,RABAT!$A$6:$A$9,RABAT!$A$6:$A$9)=$J394,LOOKUP($J394,RABAT!$A$6:$A$9,RABAT!C$6:C$9),"---")</f>
        <v>0</v>
      </c>
      <c r="G394" s="148">
        <f t="shared" si="26"/>
        <v>2966</v>
      </c>
      <c r="H394" s="89" t="s">
        <v>3254</v>
      </c>
      <c r="I394" s="36" t="s">
        <v>3646</v>
      </c>
      <c r="J394" s="37" t="s">
        <v>2122</v>
      </c>
      <c r="K394" s="36" t="s">
        <v>2121</v>
      </c>
    </row>
    <row r="395" spans="1:11" ht="12.75" customHeight="1" x14ac:dyDescent="0.2">
      <c r="A395" s="2">
        <v>395</v>
      </c>
      <c r="B395" s="36" t="s">
        <v>3255</v>
      </c>
      <c r="C395" s="36" t="s">
        <v>3256</v>
      </c>
      <c r="D395" s="146" t="s">
        <v>151</v>
      </c>
      <c r="E395" s="147">
        <v>3187</v>
      </c>
      <c r="F395" s="163">
        <f>IF(LOOKUP($J395,RABAT!$A$6:$A$9,RABAT!$A$6:$A$9)=$J395,LOOKUP($J395,RABAT!$A$6:$A$9,RABAT!C$6:C$9),"---")</f>
        <v>0</v>
      </c>
      <c r="G395" s="148">
        <f t="shared" si="26"/>
        <v>3187</v>
      </c>
      <c r="H395" s="89" t="s">
        <v>3257</v>
      </c>
      <c r="I395" s="36" t="s">
        <v>3646</v>
      </c>
      <c r="J395" s="37" t="s">
        <v>2122</v>
      </c>
      <c r="K395" s="36" t="s">
        <v>2121</v>
      </c>
    </row>
    <row r="396" spans="1:11" ht="12.75" customHeight="1" x14ac:dyDescent="0.2">
      <c r="A396" s="5">
        <v>396</v>
      </c>
      <c r="B396" s="36" t="s">
        <v>3258</v>
      </c>
      <c r="C396" s="36" t="s">
        <v>3259</v>
      </c>
      <c r="D396" s="146" t="s">
        <v>151</v>
      </c>
      <c r="E396" s="147">
        <v>4656</v>
      </c>
      <c r="F396" s="163">
        <f>IF(LOOKUP($J396,RABAT!$A$6:$A$9,RABAT!$A$6:$A$9)=$J396,LOOKUP($J396,RABAT!$A$6:$A$9,RABAT!C$6:C$9),"---")</f>
        <v>0</v>
      </c>
      <c r="G396" s="148">
        <f t="shared" si="26"/>
        <v>4656</v>
      </c>
      <c r="H396" s="89" t="s">
        <v>3260</v>
      </c>
      <c r="I396" s="36" t="s">
        <v>3646</v>
      </c>
      <c r="J396" s="37" t="s">
        <v>2122</v>
      </c>
      <c r="K396" s="36" t="s">
        <v>2121</v>
      </c>
    </row>
    <row r="397" spans="1:11" ht="12.75" customHeight="1" x14ac:dyDescent="0.2">
      <c r="A397" s="2">
        <v>397</v>
      </c>
      <c r="B397" s="36" t="s">
        <v>3261</v>
      </c>
      <c r="C397" s="36" t="s">
        <v>3262</v>
      </c>
      <c r="D397" s="146" t="s">
        <v>151</v>
      </c>
      <c r="E397" s="147">
        <v>6538</v>
      </c>
      <c r="F397" s="163">
        <f>IF(LOOKUP($J397,RABAT!$A$6:$A$9,RABAT!$A$6:$A$9)=$J397,LOOKUP($J397,RABAT!$A$6:$A$9,RABAT!C$6:C$9),"---")</f>
        <v>0</v>
      </c>
      <c r="G397" s="148">
        <f t="shared" si="26"/>
        <v>6538</v>
      </c>
      <c r="H397" s="89" t="s">
        <v>3263</v>
      </c>
      <c r="I397" s="36" t="s">
        <v>3646</v>
      </c>
      <c r="J397" s="37" t="s">
        <v>2122</v>
      </c>
      <c r="K397" s="36" t="s">
        <v>2121</v>
      </c>
    </row>
    <row r="398" spans="1:11" ht="12.75" customHeight="1" x14ac:dyDescent="0.2">
      <c r="A398" s="5">
        <v>398</v>
      </c>
      <c r="B398" s="36" t="s">
        <v>3264</v>
      </c>
      <c r="C398" s="36" t="s">
        <v>3265</v>
      </c>
      <c r="D398" s="146" t="s">
        <v>151</v>
      </c>
      <c r="E398" s="147">
        <v>4138</v>
      </c>
      <c r="F398" s="163">
        <f>IF(LOOKUP($J398,RABAT!$A$6:$A$9,RABAT!$A$6:$A$9)=$J398,LOOKUP($J398,RABAT!$A$6:$A$9,RABAT!C$6:C$9),"---")</f>
        <v>0</v>
      </c>
      <c r="G398" s="148">
        <f t="shared" si="26"/>
        <v>4138</v>
      </c>
      <c r="H398" s="89" t="s">
        <v>3266</v>
      </c>
      <c r="I398" s="36" t="s">
        <v>3646</v>
      </c>
      <c r="J398" s="37" t="s">
        <v>2122</v>
      </c>
      <c r="K398" s="36" t="s">
        <v>2121</v>
      </c>
    </row>
    <row r="399" spans="1:11" ht="12.75" customHeight="1" x14ac:dyDescent="0.2">
      <c r="A399" s="2">
        <v>399</v>
      </c>
      <c r="B399" s="36" t="s">
        <v>3267</v>
      </c>
      <c r="C399" s="36" t="s">
        <v>3268</v>
      </c>
      <c r="D399" s="146" t="s">
        <v>152</v>
      </c>
      <c r="E399" s="147">
        <v>4899</v>
      </c>
      <c r="F399" s="163">
        <f>IF(LOOKUP($J399,RABAT!$A$6:$A$9,RABAT!$A$6:$A$9)=$J399,LOOKUP($J399,RABAT!$A$6:$A$9,RABAT!C$6:C$9),"---")</f>
        <v>0</v>
      </c>
      <c r="G399" s="148">
        <f t="shared" si="26"/>
        <v>4899</v>
      </c>
      <c r="H399" s="89" t="s">
        <v>3269</v>
      </c>
      <c r="I399" s="36" t="s">
        <v>3646</v>
      </c>
      <c r="J399" s="37" t="s">
        <v>2122</v>
      </c>
      <c r="K399" s="36" t="s">
        <v>2121</v>
      </c>
    </row>
    <row r="400" spans="1:11" ht="12.75" customHeight="1" x14ac:dyDescent="0.2">
      <c r="A400" s="5">
        <v>400</v>
      </c>
      <c r="B400" s="36" t="s">
        <v>3270</v>
      </c>
      <c r="C400" s="36" t="s">
        <v>3271</v>
      </c>
      <c r="D400" s="146" t="s">
        <v>152</v>
      </c>
      <c r="E400" s="147">
        <v>5125</v>
      </c>
      <c r="F400" s="163">
        <f>IF(LOOKUP($J400,RABAT!$A$6:$A$9,RABAT!$A$6:$A$9)=$J400,LOOKUP($J400,RABAT!$A$6:$A$9,RABAT!C$6:C$9),"---")</f>
        <v>0</v>
      </c>
      <c r="G400" s="148">
        <f t="shared" si="26"/>
        <v>5125</v>
      </c>
      <c r="H400" s="89" t="s">
        <v>3272</v>
      </c>
      <c r="I400" s="36" t="s">
        <v>3646</v>
      </c>
      <c r="J400" s="37" t="s">
        <v>2122</v>
      </c>
      <c r="K400" s="36" t="s">
        <v>2121</v>
      </c>
    </row>
    <row r="401" spans="1:11" ht="12.75" customHeight="1" x14ac:dyDescent="0.2">
      <c r="A401" s="2">
        <v>401</v>
      </c>
      <c r="B401" s="36" t="s">
        <v>3273</v>
      </c>
      <c r="C401" s="36" t="s">
        <v>3274</v>
      </c>
      <c r="D401" s="146" t="s">
        <v>151</v>
      </c>
      <c r="E401" s="147">
        <v>5124</v>
      </c>
      <c r="F401" s="163">
        <f>IF(LOOKUP($J401,RABAT!$A$6:$A$9,RABAT!$A$6:$A$9)=$J401,LOOKUP($J401,RABAT!$A$6:$A$9,RABAT!C$6:C$9),"---")</f>
        <v>0</v>
      </c>
      <c r="G401" s="148">
        <f t="shared" si="26"/>
        <v>5124</v>
      </c>
      <c r="H401" s="89" t="s">
        <v>3275</v>
      </c>
      <c r="I401" s="36" t="s">
        <v>3646</v>
      </c>
      <c r="J401" s="37" t="s">
        <v>2122</v>
      </c>
      <c r="K401" s="36" t="s">
        <v>2121</v>
      </c>
    </row>
    <row r="402" spans="1:11" ht="12.75" customHeight="1" x14ac:dyDescent="0.2">
      <c r="A402" s="5">
        <v>402</v>
      </c>
      <c r="B402" s="36" t="s">
        <v>3276</v>
      </c>
      <c r="C402" s="36" t="s">
        <v>3277</v>
      </c>
      <c r="D402" s="149" t="s">
        <v>152</v>
      </c>
      <c r="E402" s="147">
        <v>10311</v>
      </c>
      <c r="F402" s="163">
        <f>IF(LOOKUP($J402,RABAT!$A$6:$A$9,RABAT!$A$6:$A$9)=$J402,LOOKUP($J402,RABAT!$A$6:$A$9,RABAT!C$6:C$9),"---")</f>
        <v>0</v>
      </c>
      <c r="G402" s="148">
        <f t="shared" si="26"/>
        <v>10311</v>
      </c>
      <c r="H402" s="89" t="s">
        <v>3278</v>
      </c>
      <c r="I402" s="36" t="s">
        <v>3646</v>
      </c>
      <c r="J402" s="37" t="s">
        <v>2122</v>
      </c>
      <c r="K402" s="36" t="s">
        <v>2121</v>
      </c>
    </row>
    <row r="403" spans="1:11" ht="12.75" customHeight="1" x14ac:dyDescent="0.2">
      <c r="A403" s="2">
        <v>403</v>
      </c>
      <c r="B403" s="36" t="s">
        <v>3279</v>
      </c>
      <c r="C403" s="36" t="s">
        <v>3280</v>
      </c>
      <c r="D403" s="146" t="s">
        <v>152</v>
      </c>
      <c r="E403" s="147">
        <v>10311</v>
      </c>
      <c r="F403" s="163">
        <f>IF(LOOKUP($J403,RABAT!$A$6:$A$9,RABAT!$A$6:$A$9)=$J403,LOOKUP($J403,RABAT!$A$6:$A$9,RABAT!C$6:C$9),"---")</f>
        <v>0</v>
      </c>
      <c r="G403" s="148">
        <f t="shared" si="26"/>
        <v>10311</v>
      </c>
      <c r="H403" s="89" t="s">
        <v>3281</v>
      </c>
      <c r="I403" s="36" t="s">
        <v>3646</v>
      </c>
      <c r="J403" s="37" t="s">
        <v>2122</v>
      </c>
      <c r="K403" s="36" t="s">
        <v>2121</v>
      </c>
    </row>
    <row r="404" spans="1:11" ht="12.75" customHeight="1" x14ac:dyDescent="0.2">
      <c r="A404" s="5">
        <v>404</v>
      </c>
      <c r="B404" s="36" t="s">
        <v>3282</v>
      </c>
      <c r="C404" s="36" t="s">
        <v>1424</v>
      </c>
      <c r="D404" s="146" t="s">
        <v>151</v>
      </c>
      <c r="E404" s="147">
        <v>9604</v>
      </c>
      <c r="F404" s="163">
        <f>IF(LOOKUP($J404,RABAT!$A$6:$A$9,RABAT!$A$6:$A$9)=$J404,LOOKUP($J404,RABAT!$A$6:$A$9,RABAT!C$6:C$9),"---")</f>
        <v>0</v>
      </c>
      <c r="G404" s="148">
        <f t="shared" si="26"/>
        <v>9604</v>
      </c>
      <c r="H404" s="89" t="s">
        <v>1425</v>
      </c>
      <c r="I404" s="36" t="s">
        <v>3646</v>
      </c>
      <c r="J404" s="37" t="s">
        <v>2122</v>
      </c>
      <c r="K404" s="36" t="s">
        <v>2121</v>
      </c>
    </row>
    <row r="405" spans="1:11" ht="12.75" customHeight="1" x14ac:dyDescent="0.2">
      <c r="A405" s="2">
        <v>405</v>
      </c>
      <c r="B405" s="36" t="s">
        <v>1426</v>
      </c>
      <c r="C405" s="36" t="s">
        <v>1427</v>
      </c>
      <c r="D405" s="149" t="s">
        <v>154</v>
      </c>
      <c r="E405" s="147">
        <v>10825</v>
      </c>
      <c r="F405" s="163">
        <f>IF(LOOKUP($J405,RABAT!$A$6:$A$9,RABAT!$A$6:$A$9)=$J405,LOOKUP($J405,RABAT!$A$6:$A$9,RABAT!C$6:C$9),"---")</f>
        <v>0</v>
      </c>
      <c r="G405" s="148">
        <f t="shared" si="26"/>
        <v>10825</v>
      </c>
      <c r="H405" s="90" t="s">
        <v>1428</v>
      </c>
      <c r="I405" s="62" t="s">
        <v>3646</v>
      </c>
      <c r="J405" s="63" t="s">
        <v>2122</v>
      </c>
      <c r="K405" s="62" t="s">
        <v>2121</v>
      </c>
    </row>
    <row r="406" spans="1:11" s="2" customFormat="1" ht="12.75" customHeight="1" x14ac:dyDescent="0.2">
      <c r="A406" s="5">
        <v>406</v>
      </c>
      <c r="B406" s="99" t="s">
        <v>132</v>
      </c>
      <c r="C406" s="100" t="s">
        <v>4040</v>
      </c>
      <c r="D406" s="143" t="s">
        <v>150</v>
      </c>
      <c r="E406" s="144" t="s">
        <v>137</v>
      </c>
      <c r="F406" s="122" t="s">
        <v>138</v>
      </c>
      <c r="G406" s="145" t="s">
        <v>139</v>
      </c>
      <c r="H406" s="84" t="s">
        <v>134</v>
      </c>
      <c r="I406" s="84" t="s">
        <v>135</v>
      </c>
      <c r="J406" s="84" t="s">
        <v>136</v>
      </c>
      <c r="K406" s="84" t="s">
        <v>2120</v>
      </c>
    </row>
    <row r="407" spans="1:11" ht="12.75" customHeight="1" x14ac:dyDescent="0.2">
      <c r="A407" s="2">
        <v>407</v>
      </c>
      <c r="B407" s="36" t="s">
        <v>1329</v>
      </c>
      <c r="C407" s="36" t="s">
        <v>1330</v>
      </c>
      <c r="D407" s="146" t="s">
        <v>151</v>
      </c>
      <c r="E407" s="147">
        <v>1779</v>
      </c>
      <c r="F407" s="163">
        <f>IF(LOOKUP($J407,RABAT!$A$6:$A$9,RABAT!$A$6:$A$9)=$J407,LOOKUP($J407,RABAT!$A$6:$A$9,RABAT!C$6:C$9),"---")</f>
        <v>0</v>
      </c>
      <c r="G407" s="148">
        <f t="shared" ref="G407:G420" si="27">CEILING(E407-(E407*F407),0.1)</f>
        <v>1779</v>
      </c>
      <c r="H407" s="89" t="s">
        <v>1331</v>
      </c>
      <c r="I407" s="36" t="s">
        <v>3646</v>
      </c>
      <c r="J407" s="37" t="s">
        <v>2122</v>
      </c>
      <c r="K407" s="36" t="s">
        <v>2121</v>
      </c>
    </row>
    <row r="408" spans="1:11" ht="12.75" customHeight="1" x14ac:dyDescent="0.2">
      <c r="A408" s="5">
        <v>408</v>
      </c>
      <c r="B408" s="36" t="s">
        <v>1332</v>
      </c>
      <c r="C408" s="36" t="s">
        <v>1333</v>
      </c>
      <c r="D408" s="146" t="s">
        <v>151</v>
      </c>
      <c r="E408" s="147">
        <v>3131</v>
      </c>
      <c r="F408" s="163">
        <f>IF(LOOKUP($J408,RABAT!$A$6:$A$9,RABAT!$A$6:$A$9)=$J408,LOOKUP($J408,RABAT!$A$6:$A$9,RABAT!C$6:C$9),"---")</f>
        <v>0</v>
      </c>
      <c r="G408" s="148">
        <f t="shared" si="27"/>
        <v>3131</v>
      </c>
      <c r="H408" s="89" t="s">
        <v>1334</v>
      </c>
      <c r="I408" s="36" t="s">
        <v>3646</v>
      </c>
      <c r="J408" s="37" t="s">
        <v>2122</v>
      </c>
      <c r="K408" s="36" t="s">
        <v>2121</v>
      </c>
    </row>
    <row r="409" spans="1:11" ht="12.75" customHeight="1" x14ac:dyDescent="0.2">
      <c r="A409" s="2">
        <v>409</v>
      </c>
      <c r="B409" s="36" t="s">
        <v>1335</v>
      </c>
      <c r="C409" s="36" t="s">
        <v>1336</v>
      </c>
      <c r="D409" s="146" t="s">
        <v>151</v>
      </c>
      <c r="E409" s="147">
        <v>2773</v>
      </c>
      <c r="F409" s="163">
        <f>IF(LOOKUP($J409,RABAT!$A$6:$A$9,RABAT!$A$6:$A$9)=$J409,LOOKUP($J409,RABAT!$A$6:$A$9,RABAT!C$6:C$9),"---")</f>
        <v>0</v>
      </c>
      <c r="G409" s="148">
        <f t="shared" si="27"/>
        <v>2773</v>
      </c>
      <c r="H409" s="89" t="s">
        <v>1337</v>
      </c>
      <c r="I409" s="36" t="s">
        <v>3646</v>
      </c>
      <c r="J409" s="37" t="s">
        <v>2122</v>
      </c>
      <c r="K409" s="36" t="s">
        <v>2121</v>
      </c>
    </row>
    <row r="410" spans="1:11" ht="12.75" customHeight="1" x14ac:dyDescent="0.2">
      <c r="A410" s="5">
        <v>410</v>
      </c>
      <c r="B410" s="36" t="s">
        <v>1338</v>
      </c>
      <c r="C410" s="36" t="s">
        <v>1339</v>
      </c>
      <c r="D410" s="146" t="s">
        <v>151</v>
      </c>
      <c r="E410" s="147">
        <v>3126</v>
      </c>
      <c r="F410" s="163">
        <f>IF(LOOKUP($J410,RABAT!$A$6:$A$9,RABAT!$A$6:$A$9)=$J410,LOOKUP($J410,RABAT!$A$6:$A$9,RABAT!C$6:C$9),"---")</f>
        <v>0</v>
      </c>
      <c r="G410" s="148">
        <f t="shared" si="27"/>
        <v>3126</v>
      </c>
      <c r="H410" s="89" t="s">
        <v>1340</v>
      </c>
      <c r="I410" s="36" t="s">
        <v>3646</v>
      </c>
      <c r="J410" s="37" t="s">
        <v>2122</v>
      </c>
      <c r="K410" s="36" t="s">
        <v>2121</v>
      </c>
    </row>
    <row r="411" spans="1:11" ht="12.75" customHeight="1" x14ac:dyDescent="0.2">
      <c r="A411" s="2">
        <v>411</v>
      </c>
      <c r="B411" s="36" t="s">
        <v>1341</v>
      </c>
      <c r="C411" s="36" t="s">
        <v>1342</v>
      </c>
      <c r="D411" s="146" t="s">
        <v>151</v>
      </c>
      <c r="E411" s="147">
        <v>3719</v>
      </c>
      <c r="F411" s="163">
        <f>IF(LOOKUP($J411,RABAT!$A$6:$A$9,RABAT!$A$6:$A$9)=$J411,LOOKUP($J411,RABAT!$A$6:$A$9,RABAT!C$6:C$9),"---")</f>
        <v>0</v>
      </c>
      <c r="G411" s="148">
        <f t="shared" si="27"/>
        <v>3719</v>
      </c>
      <c r="H411" s="89" t="s">
        <v>1343</v>
      </c>
      <c r="I411" s="36" t="s">
        <v>3646</v>
      </c>
      <c r="J411" s="37" t="s">
        <v>2122</v>
      </c>
      <c r="K411" s="36" t="s">
        <v>2121</v>
      </c>
    </row>
    <row r="412" spans="1:11" ht="12.75" customHeight="1" x14ac:dyDescent="0.2">
      <c r="A412" s="5">
        <v>412</v>
      </c>
      <c r="B412" s="36" t="s">
        <v>1344</v>
      </c>
      <c r="C412" s="36" t="s">
        <v>1345</v>
      </c>
      <c r="D412" s="146" t="s">
        <v>151</v>
      </c>
      <c r="E412" s="147">
        <v>4498</v>
      </c>
      <c r="F412" s="163">
        <f>IF(LOOKUP($J412,RABAT!$A$6:$A$9,RABAT!$A$6:$A$9)=$J412,LOOKUP($J412,RABAT!$A$6:$A$9,RABAT!C$6:C$9),"---")</f>
        <v>0</v>
      </c>
      <c r="G412" s="148">
        <f t="shared" si="27"/>
        <v>4498</v>
      </c>
      <c r="H412" s="89" t="s">
        <v>1346</v>
      </c>
      <c r="I412" s="36" t="s">
        <v>3646</v>
      </c>
      <c r="J412" s="37" t="s">
        <v>2122</v>
      </c>
      <c r="K412" s="36" t="s">
        <v>2121</v>
      </c>
    </row>
    <row r="413" spans="1:11" ht="12.75" customHeight="1" x14ac:dyDescent="0.2">
      <c r="A413" s="2">
        <v>413</v>
      </c>
      <c r="B413" s="36" t="s">
        <v>1347</v>
      </c>
      <c r="C413" s="36" t="s">
        <v>1348</v>
      </c>
      <c r="D413" s="146" t="s">
        <v>151</v>
      </c>
      <c r="E413" s="147">
        <v>4038</v>
      </c>
      <c r="F413" s="163">
        <f>IF(LOOKUP($J413,RABAT!$A$6:$A$9,RABAT!$A$6:$A$9)=$J413,LOOKUP($J413,RABAT!$A$6:$A$9,RABAT!C$6:C$9),"---")</f>
        <v>0</v>
      </c>
      <c r="G413" s="148">
        <f t="shared" si="27"/>
        <v>4038</v>
      </c>
      <c r="H413" s="89" t="s">
        <v>1349</v>
      </c>
      <c r="I413" s="36" t="s">
        <v>3646</v>
      </c>
      <c r="J413" s="37" t="s">
        <v>2122</v>
      </c>
      <c r="K413" s="36" t="s">
        <v>2121</v>
      </c>
    </row>
    <row r="414" spans="1:11" ht="12.75" customHeight="1" x14ac:dyDescent="0.2">
      <c r="A414" s="5">
        <v>414</v>
      </c>
      <c r="B414" s="36" t="s">
        <v>1350</v>
      </c>
      <c r="C414" s="36" t="s">
        <v>1351</v>
      </c>
      <c r="D414" s="146" t="s">
        <v>152</v>
      </c>
      <c r="E414" s="147">
        <v>5093</v>
      </c>
      <c r="F414" s="163">
        <f>IF(LOOKUP($J414,RABAT!$A$6:$A$9,RABAT!$A$6:$A$9)=$J414,LOOKUP($J414,RABAT!$A$6:$A$9,RABAT!C$6:C$9),"---")</f>
        <v>0</v>
      </c>
      <c r="G414" s="148">
        <f t="shared" si="27"/>
        <v>5093</v>
      </c>
      <c r="H414" s="89" t="s">
        <v>1352</v>
      </c>
      <c r="I414" s="36" t="s">
        <v>3646</v>
      </c>
      <c r="J414" s="37" t="s">
        <v>2122</v>
      </c>
      <c r="K414" s="36" t="s">
        <v>2121</v>
      </c>
    </row>
    <row r="415" spans="1:11" ht="12.75" customHeight="1" x14ac:dyDescent="0.2">
      <c r="A415" s="2">
        <v>415</v>
      </c>
      <c r="B415" s="36" t="s">
        <v>1353</v>
      </c>
      <c r="C415" s="36" t="s">
        <v>1354</v>
      </c>
      <c r="D415" s="146" t="s">
        <v>152</v>
      </c>
      <c r="E415" s="147">
        <v>5855</v>
      </c>
      <c r="F415" s="163">
        <f>IF(LOOKUP($J415,RABAT!$A$6:$A$9,RABAT!$A$6:$A$9)=$J415,LOOKUP($J415,RABAT!$A$6:$A$9,RABAT!C$6:C$9),"---")</f>
        <v>0</v>
      </c>
      <c r="G415" s="148">
        <f t="shared" si="27"/>
        <v>5855</v>
      </c>
      <c r="H415" s="89" t="s">
        <v>1355</v>
      </c>
      <c r="I415" s="36" t="s">
        <v>3646</v>
      </c>
      <c r="J415" s="37" t="s">
        <v>2122</v>
      </c>
      <c r="K415" s="36" t="s">
        <v>2121</v>
      </c>
    </row>
    <row r="416" spans="1:11" ht="12.75" customHeight="1" x14ac:dyDescent="0.2">
      <c r="A416" s="5">
        <v>416</v>
      </c>
      <c r="B416" s="36" t="s">
        <v>1356</v>
      </c>
      <c r="C416" s="36" t="s">
        <v>1357</v>
      </c>
      <c r="D416" s="146" t="s">
        <v>151</v>
      </c>
      <c r="E416" s="147">
        <v>5058</v>
      </c>
      <c r="F416" s="163">
        <f>IF(LOOKUP($J416,RABAT!$A$6:$A$9,RABAT!$A$6:$A$9)=$J416,LOOKUP($J416,RABAT!$A$6:$A$9,RABAT!C$6:C$9),"---")</f>
        <v>0</v>
      </c>
      <c r="G416" s="148">
        <f t="shared" si="27"/>
        <v>5058</v>
      </c>
      <c r="H416" s="89" t="s">
        <v>1358</v>
      </c>
      <c r="I416" s="36" t="s">
        <v>3646</v>
      </c>
      <c r="J416" s="37" t="s">
        <v>2122</v>
      </c>
      <c r="K416" s="36" t="s">
        <v>2121</v>
      </c>
    </row>
    <row r="417" spans="1:11" ht="12.75" customHeight="1" x14ac:dyDescent="0.2">
      <c r="A417" s="2">
        <v>417</v>
      </c>
      <c r="B417" s="36" t="s">
        <v>1359</v>
      </c>
      <c r="C417" s="36" t="s">
        <v>1360</v>
      </c>
      <c r="D417" s="146" t="s">
        <v>151</v>
      </c>
      <c r="E417" s="147">
        <v>8278</v>
      </c>
      <c r="F417" s="163">
        <f>IF(LOOKUP($J417,RABAT!$A$6:$A$9,RABAT!$A$6:$A$9)=$J417,LOOKUP($J417,RABAT!$A$6:$A$9,RABAT!C$6:C$9),"---")</f>
        <v>0</v>
      </c>
      <c r="G417" s="148">
        <f t="shared" si="27"/>
        <v>8278</v>
      </c>
      <c r="H417" s="89" t="s">
        <v>1361</v>
      </c>
      <c r="I417" s="36" t="s">
        <v>3646</v>
      </c>
      <c r="J417" s="37" t="s">
        <v>2122</v>
      </c>
      <c r="K417" s="36" t="s">
        <v>2121</v>
      </c>
    </row>
    <row r="418" spans="1:11" ht="12.75" customHeight="1" x14ac:dyDescent="0.2">
      <c r="A418" s="5">
        <v>418</v>
      </c>
      <c r="B418" s="36" t="s">
        <v>1362</v>
      </c>
      <c r="C418" s="36" t="s">
        <v>1363</v>
      </c>
      <c r="D418" s="146" t="s">
        <v>152</v>
      </c>
      <c r="E418" s="147">
        <v>8278</v>
      </c>
      <c r="F418" s="163">
        <f>IF(LOOKUP($J418,RABAT!$A$6:$A$9,RABAT!$A$6:$A$9)=$J418,LOOKUP($J418,RABAT!$A$6:$A$9,RABAT!C$6:C$9),"---")</f>
        <v>0</v>
      </c>
      <c r="G418" s="148">
        <f t="shared" si="27"/>
        <v>8278</v>
      </c>
      <c r="H418" s="89" t="s">
        <v>1364</v>
      </c>
      <c r="I418" s="36" t="s">
        <v>3646</v>
      </c>
      <c r="J418" s="37" t="s">
        <v>2122</v>
      </c>
      <c r="K418" s="36" t="s">
        <v>2121</v>
      </c>
    </row>
    <row r="419" spans="1:11" ht="12.75" customHeight="1" x14ac:dyDescent="0.2">
      <c r="A419" s="2">
        <v>419</v>
      </c>
      <c r="B419" s="36" t="s">
        <v>1365</v>
      </c>
      <c r="C419" s="36" t="s">
        <v>3241</v>
      </c>
      <c r="D419" s="146" t="s">
        <v>151</v>
      </c>
      <c r="E419" s="147">
        <v>8033</v>
      </c>
      <c r="F419" s="163">
        <f>IF(LOOKUP($J419,RABAT!$A$6:$A$9,RABAT!$A$6:$A$9)=$J419,LOOKUP($J419,RABAT!$A$6:$A$9,RABAT!C$6:C$9),"---")</f>
        <v>0</v>
      </c>
      <c r="G419" s="148">
        <f t="shared" si="27"/>
        <v>8033</v>
      </c>
      <c r="H419" s="89" t="s">
        <v>3242</v>
      </c>
      <c r="I419" s="36" t="s">
        <v>3646</v>
      </c>
      <c r="J419" s="37" t="s">
        <v>2122</v>
      </c>
      <c r="K419" s="36" t="s">
        <v>2121</v>
      </c>
    </row>
    <row r="420" spans="1:11" ht="12.75" customHeight="1" x14ac:dyDescent="0.2">
      <c r="A420" s="5">
        <v>420</v>
      </c>
      <c r="B420" s="36" t="s">
        <v>3243</v>
      </c>
      <c r="C420" s="36" t="s">
        <v>3244</v>
      </c>
      <c r="D420" s="149" t="s">
        <v>154</v>
      </c>
      <c r="E420" s="147">
        <v>8374</v>
      </c>
      <c r="F420" s="163">
        <f>IF(LOOKUP($J420,RABAT!$A$6:$A$9,RABAT!$A$6:$A$9)=$J420,LOOKUP($J420,RABAT!$A$6:$A$9,RABAT!C$6:C$9),"---")</f>
        <v>0</v>
      </c>
      <c r="G420" s="148">
        <f t="shared" si="27"/>
        <v>8374</v>
      </c>
      <c r="H420" s="90" t="s">
        <v>3245</v>
      </c>
      <c r="I420" s="62" t="s">
        <v>3646</v>
      </c>
      <c r="J420" s="63" t="s">
        <v>2122</v>
      </c>
      <c r="K420" s="62" t="s">
        <v>2121</v>
      </c>
    </row>
    <row r="421" spans="1:11" s="2" customFormat="1" ht="12.75" customHeight="1" x14ac:dyDescent="0.2">
      <c r="A421" s="2">
        <v>421</v>
      </c>
      <c r="B421" s="99" t="s">
        <v>132</v>
      </c>
      <c r="C421" s="100" t="s">
        <v>4041</v>
      </c>
      <c r="D421" s="143" t="s">
        <v>150</v>
      </c>
      <c r="E421" s="144" t="s">
        <v>137</v>
      </c>
      <c r="F421" s="122" t="s">
        <v>138</v>
      </c>
      <c r="G421" s="145" t="s">
        <v>139</v>
      </c>
      <c r="H421" s="4" t="s">
        <v>134</v>
      </c>
      <c r="I421" s="4" t="s">
        <v>135</v>
      </c>
      <c r="J421" s="4" t="s">
        <v>136</v>
      </c>
      <c r="K421" s="4" t="s">
        <v>2120</v>
      </c>
    </row>
    <row r="422" spans="1:11" ht="12.75" customHeight="1" x14ac:dyDescent="0.2">
      <c r="A422" s="5">
        <v>422</v>
      </c>
      <c r="B422" s="36" t="s">
        <v>3746</v>
      </c>
      <c r="C422" s="36" t="s">
        <v>3747</v>
      </c>
      <c r="D422" s="149" t="s">
        <v>152</v>
      </c>
      <c r="E422" s="147">
        <v>1663</v>
      </c>
      <c r="F422" s="163">
        <f>IF(LOOKUP($J422,RABAT!$A$6:$A$9,RABAT!$A$6:$A$9)=$J422,LOOKUP($J422,RABAT!$A$6:$A$9,RABAT!C$6:C$9),"---")</f>
        <v>0</v>
      </c>
      <c r="G422" s="148">
        <f t="shared" ref="G422:G427" si="28">CEILING(E422-(E422*F422),0.1)</f>
        <v>1663</v>
      </c>
      <c r="H422" s="89" t="s">
        <v>3748</v>
      </c>
      <c r="I422" s="36" t="s">
        <v>3646</v>
      </c>
      <c r="J422" s="37" t="s">
        <v>2122</v>
      </c>
      <c r="K422" s="36" t="s">
        <v>2121</v>
      </c>
    </row>
    <row r="423" spans="1:11" ht="12.75" customHeight="1" x14ac:dyDescent="0.2">
      <c r="A423" s="2">
        <v>423</v>
      </c>
      <c r="B423" s="36" t="s">
        <v>3749</v>
      </c>
      <c r="C423" s="36" t="s">
        <v>3750</v>
      </c>
      <c r="D423" s="146" t="s">
        <v>152</v>
      </c>
      <c r="E423" s="147">
        <v>986</v>
      </c>
      <c r="F423" s="163">
        <f>IF(LOOKUP($J423,RABAT!$A$6:$A$9,RABAT!$A$6:$A$9)=$J423,LOOKUP($J423,RABAT!$A$6:$A$9,RABAT!C$6:C$9),"---")</f>
        <v>0</v>
      </c>
      <c r="G423" s="148">
        <f t="shared" si="28"/>
        <v>986</v>
      </c>
      <c r="H423" s="89" t="s">
        <v>3751</v>
      </c>
      <c r="I423" s="36" t="s">
        <v>3646</v>
      </c>
      <c r="J423" s="37" t="s">
        <v>2122</v>
      </c>
      <c r="K423" s="36" t="s">
        <v>2121</v>
      </c>
    </row>
    <row r="424" spans="1:11" ht="12.75" customHeight="1" x14ac:dyDescent="0.2">
      <c r="A424" s="5">
        <v>424</v>
      </c>
      <c r="B424" s="36" t="s">
        <v>3752</v>
      </c>
      <c r="C424" s="36" t="s">
        <v>3753</v>
      </c>
      <c r="D424" s="146" t="s">
        <v>151</v>
      </c>
      <c r="E424" s="147">
        <v>986</v>
      </c>
      <c r="F424" s="163">
        <f>IF(LOOKUP($J424,RABAT!$A$6:$A$9,RABAT!$A$6:$A$9)=$J424,LOOKUP($J424,RABAT!$A$6:$A$9,RABAT!C$6:C$9),"---")</f>
        <v>0</v>
      </c>
      <c r="G424" s="148">
        <f t="shared" si="28"/>
        <v>986</v>
      </c>
      <c r="H424" s="89" t="s">
        <v>3754</v>
      </c>
      <c r="I424" s="36" t="s">
        <v>3646</v>
      </c>
      <c r="J424" s="37" t="s">
        <v>2122</v>
      </c>
      <c r="K424" s="36" t="s">
        <v>2121</v>
      </c>
    </row>
    <row r="425" spans="1:11" ht="12.75" customHeight="1" x14ac:dyDescent="0.2">
      <c r="A425" s="2">
        <v>425</v>
      </c>
      <c r="B425" s="36" t="s">
        <v>3755</v>
      </c>
      <c r="C425" s="36" t="s">
        <v>3756</v>
      </c>
      <c r="D425" s="149" t="s">
        <v>154</v>
      </c>
      <c r="E425" s="147">
        <v>1815</v>
      </c>
      <c r="F425" s="163">
        <f>IF(LOOKUP($J425,RABAT!$A$6:$A$9,RABAT!$A$6:$A$9)=$J425,LOOKUP($J425,RABAT!$A$6:$A$9,RABAT!C$6:C$9),"---")</f>
        <v>0</v>
      </c>
      <c r="G425" s="148">
        <f t="shared" si="28"/>
        <v>1815</v>
      </c>
      <c r="H425" s="89" t="s">
        <v>3757</v>
      </c>
      <c r="I425" s="36" t="s">
        <v>3646</v>
      </c>
      <c r="J425" s="37" t="s">
        <v>2122</v>
      </c>
      <c r="K425" s="36" t="s">
        <v>2121</v>
      </c>
    </row>
    <row r="426" spans="1:11" ht="12.75" customHeight="1" x14ac:dyDescent="0.2">
      <c r="A426" s="5">
        <v>426</v>
      </c>
      <c r="B426" s="36" t="s">
        <v>3758</v>
      </c>
      <c r="C426" s="36" t="s">
        <v>3759</v>
      </c>
      <c r="D426" s="146" t="s">
        <v>151</v>
      </c>
      <c r="E426" s="147">
        <v>927</v>
      </c>
      <c r="F426" s="163">
        <f>IF(LOOKUP($J426,RABAT!$A$6:$A$9,RABAT!$A$6:$A$9)=$J426,LOOKUP($J426,RABAT!$A$6:$A$9,RABAT!C$6:C$9),"---")</f>
        <v>0</v>
      </c>
      <c r="G426" s="148">
        <f t="shared" si="28"/>
        <v>927</v>
      </c>
      <c r="H426" s="89" t="s">
        <v>3760</v>
      </c>
      <c r="I426" s="36" t="s">
        <v>3646</v>
      </c>
      <c r="J426" s="37" t="s">
        <v>2122</v>
      </c>
      <c r="K426" s="36" t="s">
        <v>2121</v>
      </c>
    </row>
    <row r="427" spans="1:11" ht="12.75" customHeight="1" x14ac:dyDescent="0.2">
      <c r="A427" s="2">
        <v>427</v>
      </c>
      <c r="B427" s="36" t="s">
        <v>3761</v>
      </c>
      <c r="C427" s="36" t="s">
        <v>3762</v>
      </c>
      <c r="D427" s="146" t="s">
        <v>151</v>
      </c>
      <c r="E427" s="147">
        <v>813</v>
      </c>
      <c r="F427" s="163">
        <f>IF(LOOKUP($J427,RABAT!$A$6:$A$9,RABAT!$A$6:$A$9)=$J427,LOOKUP($J427,RABAT!$A$6:$A$9,RABAT!C$6:C$9),"---")</f>
        <v>0</v>
      </c>
      <c r="G427" s="148">
        <f t="shared" si="28"/>
        <v>813</v>
      </c>
      <c r="H427" s="90" t="s">
        <v>3763</v>
      </c>
      <c r="I427" s="62" t="s">
        <v>3646</v>
      </c>
      <c r="J427" s="63" t="s">
        <v>2122</v>
      </c>
      <c r="K427" s="62" t="s">
        <v>2121</v>
      </c>
    </row>
    <row r="428" spans="1:11" s="2" customFormat="1" ht="12.75" customHeight="1" x14ac:dyDescent="0.2">
      <c r="A428" s="5">
        <v>428</v>
      </c>
      <c r="B428" s="99" t="s">
        <v>132</v>
      </c>
      <c r="C428" s="100" t="s">
        <v>4041</v>
      </c>
      <c r="D428" s="143" t="s">
        <v>150</v>
      </c>
      <c r="E428" s="144" t="s">
        <v>137</v>
      </c>
      <c r="F428" s="122" t="s">
        <v>138</v>
      </c>
      <c r="G428" s="145" t="s">
        <v>139</v>
      </c>
      <c r="H428" s="84" t="s">
        <v>134</v>
      </c>
      <c r="I428" s="84" t="s">
        <v>135</v>
      </c>
      <c r="J428" s="84" t="s">
        <v>136</v>
      </c>
      <c r="K428" s="84" t="s">
        <v>2120</v>
      </c>
    </row>
    <row r="429" spans="1:11" ht="12.75" customHeight="1" x14ac:dyDescent="0.2">
      <c r="A429" s="2">
        <v>429</v>
      </c>
      <c r="B429" s="36" t="s">
        <v>1686</v>
      </c>
      <c r="C429" s="36" t="s">
        <v>1687</v>
      </c>
      <c r="D429" s="149" t="s">
        <v>152</v>
      </c>
      <c r="E429" s="147">
        <v>1969</v>
      </c>
      <c r="F429" s="163">
        <f>IF(LOOKUP($J429,RABAT!$A$6:$A$9,RABAT!$A$6:$A$9)=$J429,LOOKUP($J429,RABAT!$A$6:$A$9,RABAT!C$6:C$9),"---")</f>
        <v>0</v>
      </c>
      <c r="G429" s="148">
        <f t="shared" ref="G429:G447" si="29">CEILING(E429-(E429*F429),0.1)</f>
        <v>1969</v>
      </c>
      <c r="H429" s="89" t="s">
        <v>3737</v>
      </c>
      <c r="I429" s="36" t="s">
        <v>3646</v>
      </c>
      <c r="J429" s="37" t="s">
        <v>2122</v>
      </c>
      <c r="K429" s="36" t="s">
        <v>2121</v>
      </c>
    </row>
    <row r="430" spans="1:11" ht="12.75" customHeight="1" x14ac:dyDescent="0.2">
      <c r="A430" s="5">
        <v>430</v>
      </c>
      <c r="B430" s="36" t="s">
        <v>1688</v>
      </c>
      <c r="C430" s="36" t="s">
        <v>1689</v>
      </c>
      <c r="D430" s="149" t="s">
        <v>151</v>
      </c>
      <c r="E430" s="147">
        <v>972</v>
      </c>
      <c r="F430" s="163">
        <f>IF(LOOKUP($J430,RABAT!$A$6:$A$9,RABAT!$A$6:$A$9)=$J430,LOOKUP($J430,RABAT!$A$6:$A$9,RABAT!C$6:C$9),"---")</f>
        <v>0</v>
      </c>
      <c r="G430" s="148">
        <f t="shared" si="29"/>
        <v>972</v>
      </c>
      <c r="H430" s="89" t="s">
        <v>3740</v>
      </c>
      <c r="I430" s="36" t="s">
        <v>3646</v>
      </c>
      <c r="J430" s="37" t="s">
        <v>2122</v>
      </c>
      <c r="K430" s="36" t="s">
        <v>2121</v>
      </c>
    </row>
    <row r="431" spans="1:11" ht="12.75" customHeight="1" x14ac:dyDescent="0.2">
      <c r="A431" s="2">
        <v>431</v>
      </c>
      <c r="B431" s="36" t="s">
        <v>1690</v>
      </c>
      <c r="C431" s="36" t="s">
        <v>1691</v>
      </c>
      <c r="D431" s="149" t="s">
        <v>151</v>
      </c>
      <c r="E431" s="147">
        <v>853</v>
      </c>
      <c r="F431" s="163">
        <f>IF(LOOKUP($J431,RABAT!$A$6:$A$9,RABAT!$A$6:$A$9)=$J431,LOOKUP($J431,RABAT!$A$6:$A$9,RABAT!C$6:C$9),"---")</f>
        <v>0</v>
      </c>
      <c r="G431" s="148">
        <f t="shared" si="29"/>
        <v>853</v>
      </c>
      <c r="H431" s="89" t="s">
        <v>3724</v>
      </c>
      <c r="I431" s="36" t="s">
        <v>3646</v>
      </c>
      <c r="J431" s="37" t="s">
        <v>2122</v>
      </c>
      <c r="K431" s="36" t="s">
        <v>2121</v>
      </c>
    </row>
    <row r="432" spans="1:11" ht="12.75" customHeight="1" x14ac:dyDescent="0.2">
      <c r="A432" s="5">
        <v>432</v>
      </c>
      <c r="B432" s="36" t="s">
        <v>1692</v>
      </c>
      <c r="C432" s="36" t="s">
        <v>1693</v>
      </c>
      <c r="D432" s="149" t="s">
        <v>152</v>
      </c>
      <c r="E432" s="147">
        <v>2008</v>
      </c>
      <c r="F432" s="163">
        <f>IF(LOOKUP($J432,RABAT!$A$6:$A$9,RABAT!$A$6:$A$9)=$J432,LOOKUP($J432,RABAT!$A$6:$A$9,RABAT!C$6:C$9),"---")</f>
        <v>0</v>
      </c>
      <c r="G432" s="148">
        <f t="shared" si="29"/>
        <v>2008</v>
      </c>
      <c r="H432" s="89" t="s">
        <v>3781</v>
      </c>
      <c r="I432" s="36" t="s">
        <v>3646</v>
      </c>
      <c r="J432" s="37" t="s">
        <v>2122</v>
      </c>
      <c r="K432" s="36" t="s">
        <v>2121</v>
      </c>
    </row>
    <row r="433" spans="1:11" ht="12.75" customHeight="1" x14ac:dyDescent="0.2">
      <c r="A433" s="2">
        <v>433</v>
      </c>
      <c r="B433" s="36" t="s">
        <v>1694</v>
      </c>
      <c r="C433" s="36" t="s">
        <v>1695</v>
      </c>
      <c r="D433" s="149" t="s">
        <v>151</v>
      </c>
      <c r="E433" s="147">
        <v>1123</v>
      </c>
      <c r="F433" s="163">
        <f>IF(LOOKUP($J433,RABAT!$A$6:$A$9,RABAT!$A$6:$A$9)=$J433,LOOKUP($J433,RABAT!$A$6:$A$9,RABAT!C$6:C$9),"---")</f>
        <v>0</v>
      </c>
      <c r="G433" s="148">
        <f t="shared" si="29"/>
        <v>1123</v>
      </c>
      <c r="H433" s="89" t="s">
        <v>3784</v>
      </c>
      <c r="I433" s="36" t="s">
        <v>3646</v>
      </c>
      <c r="J433" s="37" t="s">
        <v>2122</v>
      </c>
      <c r="K433" s="36" t="s">
        <v>2121</v>
      </c>
    </row>
    <row r="434" spans="1:11" ht="12.75" customHeight="1" x14ac:dyDescent="0.2">
      <c r="A434" s="5">
        <v>434</v>
      </c>
      <c r="B434" s="36" t="s">
        <v>1696</v>
      </c>
      <c r="C434" s="36" t="s">
        <v>1697</v>
      </c>
      <c r="D434" s="149" t="s">
        <v>151</v>
      </c>
      <c r="E434" s="147">
        <v>985</v>
      </c>
      <c r="F434" s="163">
        <f>IF(LOOKUP($J434,RABAT!$A$6:$A$9,RABAT!$A$6:$A$9)=$J434,LOOKUP($J434,RABAT!$A$6:$A$9,RABAT!C$6:C$9),"---")</f>
        <v>0</v>
      </c>
      <c r="G434" s="148">
        <f t="shared" si="29"/>
        <v>985</v>
      </c>
      <c r="H434" s="89" t="s">
        <v>3726</v>
      </c>
      <c r="I434" s="36" t="s">
        <v>3646</v>
      </c>
      <c r="J434" s="37" t="s">
        <v>2122</v>
      </c>
      <c r="K434" s="36" t="s">
        <v>2121</v>
      </c>
    </row>
    <row r="435" spans="1:11" ht="12.75" customHeight="1" x14ac:dyDescent="0.2">
      <c r="A435" s="2">
        <v>435</v>
      </c>
      <c r="B435" s="36" t="s">
        <v>1698</v>
      </c>
      <c r="C435" s="36" t="s">
        <v>1699</v>
      </c>
      <c r="D435" s="149" t="s">
        <v>151</v>
      </c>
      <c r="E435" s="147">
        <v>1232</v>
      </c>
      <c r="F435" s="163">
        <f>IF(LOOKUP($J435,RABAT!$A$6:$A$9,RABAT!$A$6:$A$9)=$J435,LOOKUP($J435,RABAT!$A$6:$A$9,RABAT!C$6:C$9),"---")</f>
        <v>0</v>
      </c>
      <c r="G435" s="148">
        <f t="shared" si="29"/>
        <v>1232</v>
      </c>
      <c r="H435" s="89" t="s">
        <v>3678</v>
      </c>
      <c r="I435" s="36" t="s">
        <v>3646</v>
      </c>
      <c r="J435" s="37" t="s">
        <v>2122</v>
      </c>
      <c r="K435" s="36" t="s">
        <v>2121</v>
      </c>
    </row>
    <row r="436" spans="1:11" ht="12.75" customHeight="1" x14ac:dyDescent="0.2">
      <c r="A436" s="5">
        <v>436</v>
      </c>
      <c r="B436" s="36" t="s">
        <v>1700</v>
      </c>
      <c r="C436" s="36" t="s">
        <v>1701</v>
      </c>
      <c r="D436" s="149" t="s">
        <v>152</v>
      </c>
      <c r="E436" s="147">
        <v>2210</v>
      </c>
      <c r="F436" s="163">
        <f>IF(LOOKUP($J436,RABAT!$A$6:$A$9,RABAT!$A$6:$A$9)=$J436,LOOKUP($J436,RABAT!$A$6:$A$9,RABAT!C$6:C$9),"---")</f>
        <v>0</v>
      </c>
      <c r="G436" s="148">
        <f t="shared" si="29"/>
        <v>2210</v>
      </c>
      <c r="H436" s="89" t="s">
        <v>3794</v>
      </c>
      <c r="I436" s="36" t="s">
        <v>3646</v>
      </c>
      <c r="J436" s="37" t="s">
        <v>2122</v>
      </c>
      <c r="K436" s="36" t="s">
        <v>2121</v>
      </c>
    </row>
    <row r="437" spans="1:11" ht="12.75" customHeight="1" x14ac:dyDescent="0.2">
      <c r="A437" s="2">
        <v>437</v>
      </c>
      <c r="B437" s="36" t="s">
        <v>1702</v>
      </c>
      <c r="C437" s="36" t="s">
        <v>1703</v>
      </c>
      <c r="D437" s="149" t="s">
        <v>151</v>
      </c>
      <c r="E437" s="147">
        <v>1046</v>
      </c>
      <c r="F437" s="163">
        <f>IF(LOOKUP($J437,RABAT!$A$6:$A$9,RABAT!$A$6:$A$9)=$J437,LOOKUP($J437,RABAT!$A$6:$A$9,RABAT!C$6:C$9),"---")</f>
        <v>0</v>
      </c>
      <c r="G437" s="148">
        <f t="shared" si="29"/>
        <v>1046</v>
      </c>
      <c r="H437" s="89" t="s">
        <v>3797</v>
      </c>
      <c r="I437" s="36" t="s">
        <v>3646</v>
      </c>
      <c r="J437" s="37" t="s">
        <v>2122</v>
      </c>
      <c r="K437" s="36" t="s">
        <v>2121</v>
      </c>
    </row>
    <row r="438" spans="1:11" ht="12.75" customHeight="1" x14ac:dyDescent="0.2">
      <c r="A438" s="5">
        <v>438</v>
      </c>
      <c r="B438" s="36" t="s">
        <v>1704</v>
      </c>
      <c r="C438" s="36" t="s">
        <v>1705</v>
      </c>
      <c r="D438" s="149" t="s">
        <v>151</v>
      </c>
      <c r="E438" s="147">
        <v>1042</v>
      </c>
      <c r="F438" s="163">
        <f>IF(LOOKUP($J438,RABAT!$A$6:$A$9,RABAT!$A$6:$A$9)=$J438,LOOKUP($J438,RABAT!$A$6:$A$9,RABAT!C$6:C$9),"---")</f>
        <v>0</v>
      </c>
      <c r="G438" s="148">
        <f t="shared" si="29"/>
        <v>1042</v>
      </c>
      <c r="H438" s="89" t="s">
        <v>3727</v>
      </c>
      <c r="I438" s="36" t="s">
        <v>3646</v>
      </c>
      <c r="J438" s="37" t="s">
        <v>2122</v>
      </c>
      <c r="K438" s="36" t="s">
        <v>2121</v>
      </c>
    </row>
    <row r="439" spans="1:11" ht="12.75" customHeight="1" x14ac:dyDescent="0.2">
      <c r="A439" s="2">
        <v>439</v>
      </c>
      <c r="B439" s="36" t="s">
        <v>155</v>
      </c>
      <c r="C439" s="36" t="s">
        <v>156</v>
      </c>
      <c r="D439" s="149" t="s">
        <v>151</v>
      </c>
      <c r="E439" s="147">
        <v>1184</v>
      </c>
      <c r="F439" s="163">
        <f>IF(LOOKUP($J439,RABAT!$A$6:$A$9,RABAT!$A$6:$A$9)=$J439,LOOKUP($J439,RABAT!$A$6:$A$9,RABAT!C$6:C$9),"---")</f>
        <v>0</v>
      </c>
      <c r="G439" s="148">
        <f t="shared" si="29"/>
        <v>1184</v>
      </c>
      <c r="H439" s="89" t="s">
        <v>3681</v>
      </c>
      <c r="I439" s="36" t="s">
        <v>3646</v>
      </c>
      <c r="J439" s="37" t="s">
        <v>2122</v>
      </c>
      <c r="K439" s="36" t="s">
        <v>2121</v>
      </c>
    </row>
    <row r="440" spans="1:11" ht="12.75" customHeight="1" x14ac:dyDescent="0.2">
      <c r="A440" s="5">
        <v>440</v>
      </c>
      <c r="B440" s="36" t="s">
        <v>157</v>
      </c>
      <c r="C440" s="36" t="s">
        <v>158</v>
      </c>
      <c r="D440" s="149" t="s">
        <v>152</v>
      </c>
      <c r="E440" s="147">
        <v>2515</v>
      </c>
      <c r="F440" s="163">
        <f>IF(LOOKUP($J440,RABAT!$A$6:$A$9,RABAT!$A$6:$A$9)=$J440,LOOKUP($J440,RABAT!$A$6:$A$9,RABAT!C$6:C$9),"---")</f>
        <v>0</v>
      </c>
      <c r="G440" s="148">
        <f t="shared" si="29"/>
        <v>2515</v>
      </c>
      <c r="H440" s="89" t="s">
        <v>3806</v>
      </c>
      <c r="I440" s="36" t="s">
        <v>3646</v>
      </c>
      <c r="J440" s="37" t="s">
        <v>2122</v>
      </c>
      <c r="K440" s="36" t="s">
        <v>2121</v>
      </c>
    </row>
    <row r="441" spans="1:11" ht="12.75" customHeight="1" x14ac:dyDescent="0.2">
      <c r="A441" s="2">
        <v>441</v>
      </c>
      <c r="B441" s="36" t="s">
        <v>159</v>
      </c>
      <c r="C441" s="36" t="s">
        <v>160</v>
      </c>
      <c r="D441" s="149" t="s">
        <v>152</v>
      </c>
      <c r="E441" s="147">
        <v>2484</v>
      </c>
      <c r="F441" s="163">
        <f>IF(LOOKUP($J441,RABAT!$A$6:$A$9,RABAT!$A$6:$A$9)=$J441,LOOKUP($J441,RABAT!$A$6:$A$9,RABAT!C$6:C$9),"---")</f>
        <v>0</v>
      </c>
      <c r="G441" s="148">
        <f t="shared" si="29"/>
        <v>2484</v>
      </c>
      <c r="H441" s="89" t="s">
        <v>3809</v>
      </c>
      <c r="I441" s="36" t="s">
        <v>3646</v>
      </c>
      <c r="J441" s="37" t="s">
        <v>2122</v>
      </c>
      <c r="K441" s="36" t="s">
        <v>2121</v>
      </c>
    </row>
    <row r="442" spans="1:11" ht="12.75" customHeight="1" x14ac:dyDescent="0.2">
      <c r="A442" s="5">
        <v>442</v>
      </c>
      <c r="B442" s="36" t="s">
        <v>1366</v>
      </c>
      <c r="C442" s="36" t="s">
        <v>1367</v>
      </c>
      <c r="D442" s="149" t="s">
        <v>152</v>
      </c>
      <c r="E442" s="147">
        <v>2484</v>
      </c>
      <c r="F442" s="163">
        <f>IF(LOOKUP($J442,RABAT!$A$6:$A$9,RABAT!$A$6:$A$9)=$J442,LOOKUP($J442,RABAT!$A$6:$A$9,RABAT!C$6:C$9),"---")</f>
        <v>0</v>
      </c>
      <c r="G442" s="148">
        <f t="shared" si="29"/>
        <v>2484</v>
      </c>
      <c r="H442" s="89" t="s">
        <v>3728</v>
      </c>
      <c r="I442" s="36" t="s">
        <v>3646</v>
      </c>
      <c r="J442" s="37" t="s">
        <v>2122</v>
      </c>
      <c r="K442" s="36" t="s">
        <v>2121</v>
      </c>
    </row>
    <row r="443" spans="1:11" ht="12.75" customHeight="1" x14ac:dyDescent="0.2">
      <c r="A443" s="2">
        <v>443</v>
      </c>
      <c r="B443" s="36" t="s">
        <v>1368</v>
      </c>
      <c r="C443" s="36" t="s">
        <v>1369</v>
      </c>
      <c r="D443" s="149" t="s">
        <v>152</v>
      </c>
      <c r="E443" s="147">
        <v>2870</v>
      </c>
      <c r="F443" s="163">
        <f>IF(LOOKUP($J443,RABAT!$A$6:$A$9,RABAT!$A$6:$A$9)=$J443,LOOKUP($J443,RABAT!$A$6:$A$9,RABAT!C$6:C$9),"---")</f>
        <v>0</v>
      </c>
      <c r="G443" s="148">
        <f t="shared" si="29"/>
        <v>2870</v>
      </c>
      <c r="H443" s="89" t="s">
        <v>3684</v>
      </c>
      <c r="I443" s="36" t="s">
        <v>3646</v>
      </c>
      <c r="J443" s="37" t="s">
        <v>2122</v>
      </c>
      <c r="K443" s="36" t="s">
        <v>2121</v>
      </c>
    </row>
    <row r="444" spans="1:11" ht="12.75" customHeight="1" x14ac:dyDescent="0.2">
      <c r="A444" s="5">
        <v>444</v>
      </c>
      <c r="B444" s="36" t="s">
        <v>1370</v>
      </c>
      <c r="C444" s="36" t="s">
        <v>1371</v>
      </c>
      <c r="D444" s="149" t="s">
        <v>152</v>
      </c>
      <c r="E444" s="147">
        <v>3502</v>
      </c>
      <c r="F444" s="163">
        <f>IF(LOOKUP($J444,RABAT!$A$6:$A$9,RABAT!$A$6:$A$9)=$J444,LOOKUP($J444,RABAT!$A$6:$A$9,RABAT!C$6:C$9),"---")</f>
        <v>0</v>
      </c>
      <c r="G444" s="148">
        <f t="shared" si="29"/>
        <v>3502</v>
      </c>
      <c r="H444" s="89" t="s">
        <v>3832</v>
      </c>
      <c r="I444" s="36" t="s">
        <v>3646</v>
      </c>
      <c r="J444" s="37" t="s">
        <v>2122</v>
      </c>
      <c r="K444" s="36" t="s">
        <v>2121</v>
      </c>
    </row>
    <row r="445" spans="1:11" ht="12.75" customHeight="1" x14ac:dyDescent="0.2">
      <c r="A445" s="2">
        <v>445</v>
      </c>
      <c r="B445" s="36" t="s">
        <v>1372</v>
      </c>
      <c r="C445" s="36" t="s">
        <v>1373</v>
      </c>
      <c r="D445" s="149" t="s">
        <v>151</v>
      </c>
      <c r="E445" s="147">
        <v>1342</v>
      </c>
      <c r="F445" s="163">
        <f>IF(LOOKUP($J445,RABAT!$A$6:$A$9,RABAT!$A$6:$A$9)=$J445,LOOKUP($J445,RABAT!$A$6:$A$9,RABAT!C$6:C$9),"---")</f>
        <v>0</v>
      </c>
      <c r="G445" s="148">
        <f t="shared" si="29"/>
        <v>1342</v>
      </c>
      <c r="H445" s="89" t="s">
        <v>3835</v>
      </c>
      <c r="I445" s="36" t="s">
        <v>3646</v>
      </c>
      <c r="J445" s="37" t="s">
        <v>2122</v>
      </c>
      <c r="K445" s="36" t="s">
        <v>2121</v>
      </c>
    </row>
    <row r="446" spans="1:11" ht="12.75" customHeight="1" x14ac:dyDescent="0.2">
      <c r="A446" s="5">
        <v>446</v>
      </c>
      <c r="B446" s="36" t="s">
        <v>1374</v>
      </c>
      <c r="C446" s="36" t="s">
        <v>1375</v>
      </c>
      <c r="D446" s="149" t="s">
        <v>151</v>
      </c>
      <c r="E446" s="147">
        <v>1177</v>
      </c>
      <c r="F446" s="163">
        <f>IF(LOOKUP($J446,RABAT!$A$6:$A$9,RABAT!$A$6:$A$9)=$J446,LOOKUP($J446,RABAT!$A$6:$A$9,RABAT!C$6:C$9),"---")</f>
        <v>0</v>
      </c>
      <c r="G446" s="148">
        <f t="shared" si="29"/>
        <v>1177</v>
      </c>
      <c r="H446" s="89" t="s">
        <v>3730</v>
      </c>
      <c r="I446" s="36" t="s">
        <v>3646</v>
      </c>
      <c r="J446" s="37" t="s">
        <v>2122</v>
      </c>
      <c r="K446" s="36" t="s">
        <v>2121</v>
      </c>
    </row>
    <row r="447" spans="1:11" ht="12.75" customHeight="1" x14ac:dyDescent="0.2">
      <c r="A447" s="2">
        <v>447</v>
      </c>
      <c r="B447" s="36" t="s">
        <v>1376</v>
      </c>
      <c r="C447" s="36" t="s">
        <v>1377</v>
      </c>
      <c r="D447" s="149" t="s">
        <v>151</v>
      </c>
      <c r="E447" s="147">
        <v>1722</v>
      </c>
      <c r="F447" s="163">
        <f>IF(LOOKUP($J447,RABAT!$A$6:$A$9,RABAT!$A$6:$A$9)=$J447,LOOKUP($J447,RABAT!$A$6:$A$9,RABAT!C$6:C$9),"---")</f>
        <v>0</v>
      </c>
      <c r="G447" s="148">
        <f t="shared" si="29"/>
        <v>1722</v>
      </c>
      <c r="H447" s="90" t="s">
        <v>3690</v>
      </c>
      <c r="I447" s="62" t="s">
        <v>3646</v>
      </c>
      <c r="J447" s="63" t="s">
        <v>2122</v>
      </c>
      <c r="K447" s="62" t="s">
        <v>2121</v>
      </c>
    </row>
    <row r="448" spans="1:11" s="2" customFormat="1" ht="12.75" customHeight="1" x14ac:dyDescent="0.2">
      <c r="A448" s="5">
        <v>448</v>
      </c>
      <c r="B448" s="99" t="s">
        <v>132</v>
      </c>
      <c r="C448" s="100" t="s">
        <v>4042</v>
      </c>
      <c r="D448" s="143" t="s">
        <v>150</v>
      </c>
      <c r="E448" s="144" t="s">
        <v>137</v>
      </c>
      <c r="F448" s="122" t="s">
        <v>138</v>
      </c>
      <c r="G448" s="145" t="s">
        <v>139</v>
      </c>
      <c r="H448" s="84" t="s">
        <v>134</v>
      </c>
      <c r="I448" s="84" t="s">
        <v>135</v>
      </c>
      <c r="J448" s="84" t="s">
        <v>136</v>
      </c>
      <c r="K448" s="84" t="s">
        <v>2120</v>
      </c>
    </row>
    <row r="449" spans="1:11" ht="12.75" customHeight="1" x14ac:dyDescent="0.2">
      <c r="A449" s="2">
        <v>449</v>
      </c>
      <c r="B449" s="36" t="s">
        <v>1386</v>
      </c>
      <c r="C449" s="36" t="s">
        <v>1387</v>
      </c>
      <c r="D449" s="149" t="s">
        <v>154</v>
      </c>
      <c r="E449" s="147">
        <v>1790</v>
      </c>
      <c r="F449" s="163">
        <f>IF(LOOKUP($J449,RABAT!$A$6:$A$9,RABAT!$A$6:$A$9)=$J449,LOOKUP($J449,RABAT!$A$6:$A$9,RABAT!C$6:C$9),"---")</f>
        <v>0</v>
      </c>
      <c r="G449" s="148">
        <f t="shared" ref="G449:G454" si="30">CEILING(E449-(E449*F449),0.1)</f>
        <v>1790</v>
      </c>
      <c r="H449" s="89" t="s">
        <v>3748</v>
      </c>
      <c r="I449" s="36" t="s">
        <v>3646</v>
      </c>
      <c r="J449" s="37" t="s">
        <v>2122</v>
      </c>
      <c r="K449" s="36" t="s">
        <v>2121</v>
      </c>
    </row>
    <row r="450" spans="1:11" ht="12.75" customHeight="1" x14ac:dyDescent="0.2">
      <c r="A450" s="5">
        <v>450</v>
      </c>
      <c r="B450" s="36" t="s">
        <v>1388</v>
      </c>
      <c r="C450" s="36" t="s">
        <v>1389</v>
      </c>
      <c r="D450" s="149" t="s">
        <v>154</v>
      </c>
      <c r="E450" s="147">
        <v>1111</v>
      </c>
      <c r="F450" s="163">
        <f>IF(LOOKUP($J450,RABAT!$A$6:$A$9,RABAT!$A$6:$A$9)=$J450,LOOKUP($J450,RABAT!$A$6:$A$9,RABAT!C$6:C$9),"---")</f>
        <v>0</v>
      </c>
      <c r="G450" s="148">
        <f t="shared" si="30"/>
        <v>1111</v>
      </c>
      <c r="H450" s="89" t="s">
        <v>3751</v>
      </c>
      <c r="I450" s="36" t="s">
        <v>3646</v>
      </c>
      <c r="J450" s="37" t="s">
        <v>2122</v>
      </c>
      <c r="K450" s="36" t="s">
        <v>2121</v>
      </c>
    </row>
    <row r="451" spans="1:11" ht="12.75" customHeight="1" x14ac:dyDescent="0.2">
      <c r="A451" s="2">
        <v>451</v>
      </c>
      <c r="B451" s="36" t="s">
        <v>1390</v>
      </c>
      <c r="C451" s="36" t="s">
        <v>1391</v>
      </c>
      <c r="D451" s="149" t="s">
        <v>154</v>
      </c>
      <c r="E451" s="147">
        <v>1102</v>
      </c>
      <c r="F451" s="163">
        <f>IF(LOOKUP($J451,RABAT!$A$6:$A$9,RABAT!$A$6:$A$9)=$J451,LOOKUP($J451,RABAT!$A$6:$A$9,RABAT!C$6:C$9),"---")</f>
        <v>0</v>
      </c>
      <c r="G451" s="148">
        <f t="shared" si="30"/>
        <v>1102</v>
      </c>
      <c r="H451" s="89" t="s">
        <v>3754</v>
      </c>
      <c r="I451" s="36" t="s">
        <v>3646</v>
      </c>
      <c r="J451" s="37" t="s">
        <v>2122</v>
      </c>
      <c r="K451" s="36" t="s">
        <v>2121</v>
      </c>
    </row>
    <row r="452" spans="1:11" ht="12.75" customHeight="1" x14ac:dyDescent="0.2">
      <c r="A452" s="5">
        <v>452</v>
      </c>
      <c r="B452" s="36" t="s">
        <v>1392</v>
      </c>
      <c r="C452" s="36" t="s">
        <v>1393</v>
      </c>
      <c r="D452" s="149" t="s">
        <v>154</v>
      </c>
      <c r="E452" s="147">
        <v>1943</v>
      </c>
      <c r="F452" s="163">
        <f>IF(LOOKUP($J452,RABAT!$A$6:$A$9,RABAT!$A$6:$A$9)=$J452,LOOKUP($J452,RABAT!$A$6:$A$9,RABAT!C$6:C$9),"---")</f>
        <v>0</v>
      </c>
      <c r="G452" s="148">
        <f t="shared" si="30"/>
        <v>1943</v>
      </c>
      <c r="H452" s="89" t="s">
        <v>3757</v>
      </c>
      <c r="I452" s="36" t="s">
        <v>3646</v>
      </c>
      <c r="J452" s="37" t="s">
        <v>2122</v>
      </c>
      <c r="K452" s="36" t="s">
        <v>2121</v>
      </c>
    </row>
    <row r="453" spans="1:11" ht="12.75" customHeight="1" x14ac:dyDescent="0.2">
      <c r="A453" s="2">
        <v>453</v>
      </c>
      <c r="B453" s="36" t="s">
        <v>1394</v>
      </c>
      <c r="C453" s="36" t="s">
        <v>1395</v>
      </c>
      <c r="D453" s="149" t="s">
        <v>154</v>
      </c>
      <c r="E453" s="147">
        <v>1053</v>
      </c>
      <c r="F453" s="163">
        <f>IF(LOOKUP($J453,RABAT!$A$6:$A$9,RABAT!$A$6:$A$9)=$J453,LOOKUP($J453,RABAT!$A$6:$A$9,RABAT!C$6:C$9),"---")</f>
        <v>0</v>
      </c>
      <c r="G453" s="148">
        <f t="shared" si="30"/>
        <v>1053</v>
      </c>
      <c r="H453" s="89" t="s">
        <v>3760</v>
      </c>
      <c r="I453" s="36" t="s">
        <v>3646</v>
      </c>
      <c r="J453" s="37" t="s">
        <v>2122</v>
      </c>
      <c r="K453" s="36" t="s">
        <v>2121</v>
      </c>
    </row>
    <row r="454" spans="1:11" ht="12.75" customHeight="1" x14ac:dyDescent="0.2">
      <c r="A454" s="5">
        <v>454</v>
      </c>
      <c r="B454" s="36" t="s">
        <v>1396</v>
      </c>
      <c r="C454" s="36" t="s">
        <v>1397</v>
      </c>
      <c r="D454" s="149" t="s">
        <v>154</v>
      </c>
      <c r="E454" s="147">
        <v>930</v>
      </c>
      <c r="F454" s="163">
        <f>IF(LOOKUP($J454,RABAT!$A$6:$A$9,RABAT!$A$6:$A$9)=$J454,LOOKUP($J454,RABAT!$A$6:$A$9,RABAT!C$6:C$9),"---")</f>
        <v>0</v>
      </c>
      <c r="G454" s="148">
        <f t="shared" si="30"/>
        <v>930</v>
      </c>
      <c r="H454" s="89" t="s">
        <v>3763</v>
      </c>
      <c r="I454" s="36" t="s">
        <v>3646</v>
      </c>
      <c r="J454" s="37" t="s">
        <v>2122</v>
      </c>
      <c r="K454" s="36" t="s">
        <v>2121</v>
      </c>
    </row>
    <row r="455" spans="1:11" s="2" customFormat="1" ht="12.75" customHeight="1" x14ac:dyDescent="0.2">
      <c r="A455" s="2">
        <v>455</v>
      </c>
      <c r="B455" s="99" t="s">
        <v>132</v>
      </c>
      <c r="C455" s="100" t="s">
        <v>4043</v>
      </c>
      <c r="D455" s="143" t="s">
        <v>150</v>
      </c>
      <c r="E455" s="144" t="s">
        <v>137</v>
      </c>
      <c r="F455" s="122" t="s">
        <v>138</v>
      </c>
      <c r="G455" s="145" t="s">
        <v>139</v>
      </c>
      <c r="H455" s="84" t="s">
        <v>134</v>
      </c>
      <c r="I455" s="84" t="s">
        <v>135</v>
      </c>
      <c r="J455" s="84" t="s">
        <v>136</v>
      </c>
      <c r="K455" s="84" t="s">
        <v>2120</v>
      </c>
    </row>
    <row r="456" spans="1:11" ht="12.75" customHeight="1" x14ac:dyDescent="0.2">
      <c r="A456" s="5">
        <v>456</v>
      </c>
      <c r="B456" s="36" t="s">
        <v>3735</v>
      </c>
      <c r="C456" s="36" t="s">
        <v>3736</v>
      </c>
      <c r="D456" s="149" t="s">
        <v>152</v>
      </c>
      <c r="E456" s="147">
        <v>2021</v>
      </c>
      <c r="F456" s="163">
        <f>IF(LOOKUP($J456,RABAT!$A$6:$A$9,RABAT!$A$6:$A$9)=$J456,LOOKUP($J456,RABAT!$A$6:$A$9,RABAT!C$6:C$9),"---")</f>
        <v>0</v>
      </c>
      <c r="G456" s="148">
        <f t="shared" ref="G456:G497" si="31">CEILING(E456-(E456*F456),0.1)</f>
        <v>2021</v>
      </c>
      <c r="H456" s="89" t="s">
        <v>3737</v>
      </c>
      <c r="I456" s="36" t="s">
        <v>3646</v>
      </c>
      <c r="J456" s="37" t="s">
        <v>2122</v>
      </c>
      <c r="K456" s="36" t="s">
        <v>2121</v>
      </c>
    </row>
    <row r="457" spans="1:11" ht="12.75" customHeight="1" x14ac:dyDescent="0.2">
      <c r="A457" s="2">
        <v>457</v>
      </c>
      <c r="B457" s="36" t="s">
        <v>3738</v>
      </c>
      <c r="C457" s="36" t="s">
        <v>3739</v>
      </c>
      <c r="D457" s="146" t="s">
        <v>152</v>
      </c>
      <c r="E457" s="147">
        <v>2123</v>
      </c>
      <c r="F457" s="163">
        <f>IF(LOOKUP($J457,RABAT!$A$6:$A$9,RABAT!$A$6:$A$9)=$J457,LOOKUP($J457,RABAT!$A$6:$A$9,RABAT!C$6:C$9),"---")</f>
        <v>0</v>
      </c>
      <c r="G457" s="148">
        <f t="shared" si="31"/>
        <v>2123</v>
      </c>
      <c r="H457" s="89" t="s">
        <v>3740</v>
      </c>
      <c r="I457" s="36" t="s">
        <v>3646</v>
      </c>
      <c r="J457" s="37" t="s">
        <v>2122</v>
      </c>
      <c r="K457" s="36" t="s">
        <v>2121</v>
      </c>
    </row>
    <row r="458" spans="1:11" ht="12.75" customHeight="1" x14ac:dyDescent="0.2">
      <c r="A458" s="5">
        <v>458</v>
      </c>
      <c r="B458" s="36" t="s">
        <v>3741</v>
      </c>
      <c r="C458" s="36" t="s">
        <v>3742</v>
      </c>
      <c r="D458" s="146" t="s">
        <v>152</v>
      </c>
      <c r="E458" s="147">
        <v>1268</v>
      </c>
      <c r="F458" s="163">
        <f>IF(LOOKUP($J458,RABAT!$A$6:$A$9,RABAT!$A$6:$A$9)=$J458,LOOKUP($J458,RABAT!$A$6:$A$9,RABAT!C$6:C$9),"---")</f>
        <v>0</v>
      </c>
      <c r="G458" s="148">
        <f t="shared" si="31"/>
        <v>1268</v>
      </c>
      <c r="H458" s="89" t="s">
        <v>3724</v>
      </c>
      <c r="I458" s="36" t="s">
        <v>3646</v>
      </c>
      <c r="J458" s="37" t="s">
        <v>2122</v>
      </c>
      <c r="K458" s="36" t="s">
        <v>2121</v>
      </c>
    </row>
    <row r="459" spans="1:11" ht="12.75" customHeight="1" x14ac:dyDescent="0.2">
      <c r="A459" s="2">
        <v>459</v>
      </c>
      <c r="B459" s="36" t="s">
        <v>3743</v>
      </c>
      <c r="C459" s="36" t="s">
        <v>3744</v>
      </c>
      <c r="D459" s="146" t="s">
        <v>151</v>
      </c>
      <c r="E459" s="147">
        <v>1063</v>
      </c>
      <c r="F459" s="163">
        <f>IF(LOOKUP($J459,RABAT!$A$6:$A$9,RABAT!$A$6:$A$9)=$J459,LOOKUP($J459,RABAT!$A$6:$A$9,RABAT!C$6:C$9),"---")</f>
        <v>0</v>
      </c>
      <c r="G459" s="148">
        <f t="shared" si="31"/>
        <v>1063</v>
      </c>
      <c r="H459" s="89" t="s">
        <v>3745</v>
      </c>
      <c r="I459" s="36" t="s">
        <v>3646</v>
      </c>
      <c r="J459" s="37" t="s">
        <v>2122</v>
      </c>
      <c r="K459" s="36" t="s">
        <v>2121</v>
      </c>
    </row>
    <row r="460" spans="1:11" ht="12.75" customHeight="1" x14ac:dyDescent="0.2">
      <c r="A460" s="5">
        <v>460</v>
      </c>
      <c r="B460" s="36" t="s">
        <v>3764</v>
      </c>
      <c r="C460" s="36" t="s">
        <v>3765</v>
      </c>
      <c r="D460" s="146" t="s">
        <v>151</v>
      </c>
      <c r="E460" s="147">
        <v>1250</v>
      </c>
      <c r="F460" s="163">
        <f>IF(LOOKUP($J460,RABAT!$A$6:$A$9,RABAT!$A$6:$A$9)=$J460,LOOKUP($J460,RABAT!$A$6:$A$9,RABAT!C$6:C$9),"---")</f>
        <v>0</v>
      </c>
      <c r="G460" s="148">
        <f t="shared" si="31"/>
        <v>1250</v>
      </c>
      <c r="H460" s="89" t="s">
        <v>3672</v>
      </c>
      <c r="I460" s="36" t="s">
        <v>3646</v>
      </c>
      <c r="J460" s="37" t="s">
        <v>2122</v>
      </c>
      <c r="K460" s="36" t="s">
        <v>2121</v>
      </c>
    </row>
    <row r="461" spans="1:11" ht="12.75" customHeight="1" x14ac:dyDescent="0.2">
      <c r="A461" s="2">
        <v>461</v>
      </c>
      <c r="B461" s="36" t="s">
        <v>3766</v>
      </c>
      <c r="C461" s="36" t="s">
        <v>3767</v>
      </c>
      <c r="D461" s="149" t="s">
        <v>154</v>
      </c>
      <c r="E461" s="147">
        <v>2177</v>
      </c>
      <c r="F461" s="163">
        <f>IF(LOOKUP($J461,RABAT!$A$6:$A$9,RABAT!$A$6:$A$9)=$J461,LOOKUP($J461,RABAT!$A$6:$A$9,RABAT!C$6:C$9),"---")</f>
        <v>0</v>
      </c>
      <c r="G461" s="148">
        <f t="shared" si="31"/>
        <v>2177</v>
      </c>
      <c r="H461" s="89" t="s">
        <v>3768</v>
      </c>
      <c r="I461" s="36" t="s">
        <v>3646</v>
      </c>
      <c r="J461" s="37" t="s">
        <v>2122</v>
      </c>
      <c r="K461" s="36" t="s">
        <v>2121</v>
      </c>
    </row>
    <row r="462" spans="1:11" ht="12.75" customHeight="1" x14ac:dyDescent="0.2">
      <c r="A462" s="5">
        <v>462</v>
      </c>
      <c r="B462" s="36" t="s">
        <v>3769</v>
      </c>
      <c r="C462" s="36" t="s">
        <v>3770</v>
      </c>
      <c r="D462" s="146" t="s">
        <v>152</v>
      </c>
      <c r="E462" s="147">
        <v>2292</v>
      </c>
      <c r="F462" s="163">
        <f>IF(LOOKUP($J462,RABAT!$A$6:$A$9,RABAT!$A$6:$A$9)=$J462,LOOKUP($J462,RABAT!$A$6:$A$9,RABAT!C$6:C$9),"---")</f>
        <v>0</v>
      </c>
      <c r="G462" s="148">
        <f t="shared" si="31"/>
        <v>2292</v>
      </c>
      <c r="H462" s="89" t="s">
        <v>3771</v>
      </c>
      <c r="I462" s="36" t="s">
        <v>3646</v>
      </c>
      <c r="J462" s="37" t="s">
        <v>2122</v>
      </c>
      <c r="K462" s="36" t="s">
        <v>2121</v>
      </c>
    </row>
    <row r="463" spans="1:11" ht="12.75" customHeight="1" x14ac:dyDescent="0.2">
      <c r="A463" s="2">
        <v>463</v>
      </c>
      <c r="B463" s="36" t="s">
        <v>3772</v>
      </c>
      <c r="C463" s="36" t="s">
        <v>3773</v>
      </c>
      <c r="D463" s="146" t="s">
        <v>152</v>
      </c>
      <c r="E463" s="147">
        <v>2292</v>
      </c>
      <c r="F463" s="163">
        <f>IF(LOOKUP($J463,RABAT!$A$6:$A$9,RABAT!$A$6:$A$9)=$J463,LOOKUP($J463,RABAT!$A$6:$A$9,RABAT!C$6:C$9),"---")</f>
        <v>0</v>
      </c>
      <c r="G463" s="148">
        <f t="shared" si="31"/>
        <v>2292</v>
      </c>
      <c r="H463" s="89" t="s">
        <v>3725</v>
      </c>
      <c r="I463" s="36" t="s">
        <v>3646</v>
      </c>
      <c r="J463" s="37" t="s">
        <v>2122</v>
      </c>
      <c r="K463" s="36" t="s">
        <v>2121</v>
      </c>
    </row>
    <row r="464" spans="1:11" ht="12.75" customHeight="1" x14ac:dyDescent="0.2">
      <c r="A464" s="5">
        <v>464</v>
      </c>
      <c r="B464" s="36" t="s">
        <v>3774</v>
      </c>
      <c r="C464" s="36" t="s">
        <v>3775</v>
      </c>
      <c r="D464" s="146" t="s">
        <v>152</v>
      </c>
      <c r="E464" s="147">
        <v>2488</v>
      </c>
      <c r="F464" s="163">
        <f>IF(LOOKUP($J464,RABAT!$A$6:$A$9,RABAT!$A$6:$A$9)=$J464,LOOKUP($J464,RABAT!$A$6:$A$9,RABAT!C$6:C$9),"---")</f>
        <v>0</v>
      </c>
      <c r="G464" s="148">
        <f t="shared" si="31"/>
        <v>2488</v>
      </c>
      <c r="H464" s="89" t="s">
        <v>3776</v>
      </c>
      <c r="I464" s="36" t="s">
        <v>3646</v>
      </c>
      <c r="J464" s="37" t="s">
        <v>2122</v>
      </c>
      <c r="K464" s="36" t="s">
        <v>2121</v>
      </c>
    </row>
    <row r="465" spans="1:11" ht="12.75" customHeight="1" x14ac:dyDescent="0.2">
      <c r="A465" s="2">
        <v>465</v>
      </c>
      <c r="B465" s="36" t="s">
        <v>3777</v>
      </c>
      <c r="C465" s="36" t="s">
        <v>3778</v>
      </c>
      <c r="D465" s="146" t="s">
        <v>152</v>
      </c>
      <c r="E465" s="147">
        <v>2488</v>
      </c>
      <c r="F465" s="163">
        <f>IF(LOOKUP($J465,RABAT!$A$6:$A$9,RABAT!$A$6:$A$9)=$J465,LOOKUP($J465,RABAT!$A$6:$A$9,RABAT!C$6:C$9),"---")</f>
        <v>0</v>
      </c>
      <c r="G465" s="148">
        <f t="shared" si="31"/>
        <v>2488</v>
      </c>
      <c r="H465" s="89" t="s">
        <v>3675</v>
      </c>
      <c r="I465" s="36" t="s">
        <v>3646</v>
      </c>
      <c r="J465" s="37" t="s">
        <v>2122</v>
      </c>
      <c r="K465" s="36" t="s">
        <v>2121</v>
      </c>
    </row>
    <row r="466" spans="1:11" ht="12.75" customHeight="1" x14ac:dyDescent="0.2">
      <c r="A466" s="5">
        <v>466</v>
      </c>
      <c r="B466" s="36" t="s">
        <v>3779</v>
      </c>
      <c r="C466" s="36" t="s">
        <v>3780</v>
      </c>
      <c r="D466" s="149" t="s">
        <v>154</v>
      </c>
      <c r="E466" s="147">
        <v>2182</v>
      </c>
      <c r="F466" s="163">
        <f>IF(LOOKUP($J466,RABAT!$A$6:$A$9,RABAT!$A$6:$A$9)=$J466,LOOKUP($J466,RABAT!$A$6:$A$9,RABAT!C$6:C$9),"---")</f>
        <v>0</v>
      </c>
      <c r="G466" s="148">
        <f t="shared" si="31"/>
        <v>2182</v>
      </c>
      <c r="H466" s="89" t="s">
        <v>3781</v>
      </c>
      <c r="I466" s="36" t="s">
        <v>3646</v>
      </c>
      <c r="J466" s="37" t="s">
        <v>2122</v>
      </c>
      <c r="K466" s="36" t="s">
        <v>2121</v>
      </c>
    </row>
    <row r="467" spans="1:11" ht="12.75" customHeight="1" x14ac:dyDescent="0.2">
      <c r="A467" s="2">
        <v>467</v>
      </c>
      <c r="B467" s="36" t="s">
        <v>3782</v>
      </c>
      <c r="C467" s="36" t="s">
        <v>3783</v>
      </c>
      <c r="D467" s="146" t="s">
        <v>152</v>
      </c>
      <c r="E467" s="147">
        <v>1207</v>
      </c>
      <c r="F467" s="163">
        <f>IF(LOOKUP($J467,RABAT!$A$6:$A$9,RABAT!$A$6:$A$9)=$J467,LOOKUP($J467,RABAT!$A$6:$A$9,RABAT!C$6:C$9),"---")</f>
        <v>0</v>
      </c>
      <c r="G467" s="148">
        <f t="shared" si="31"/>
        <v>1207</v>
      </c>
      <c r="H467" s="89" t="s">
        <v>3784</v>
      </c>
      <c r="I467" s="36" t="s">
        <v>3646</v>
      </c>
      <c r="J467" s="37" t="s">
        <v>2122</v>
      </c>
      <c r="K467" s="36" t="s">
        <v>2121</v>
      </c>
    </row>
    <row r="468" spans="1:11" ht="12.75" customHeight="1" x14ac:dyDescent="0.2">
      <c r="A468" s="5">
        <v>468</v>
      </c>
      <c r="B468" s="36" t="s">
        <v>3785</v>
      </c>
      <c r="C468" s="36" t="s">
        <v>3786</v>
      </c>
      <c r="D468" s="146" t="s">
        <v>151</v>
      </c>
      <c r="E468" s="147">
        <v>1229</v>
      </c>
      <c r="F468" s="163">
        <f>IF(LOOKUP($J468,RABAT!$A$6:$A$9,RABAT!$A$6:$A$9)=$J468,LOOKUP($J468,RABAT!$A$6:$A$9,RABAT!C$6:C$9),"---")</f>
        <v>0</v>
      </c>
      <c r="G468" s="148">
        <f t="shared" si="31"/>
        <v>1229</v>
      </c>
      <c r="H468" s="89" t="s">
        <v>3726</v>
      </c>
      <c r="I468" s="36" t="s">
        <v>3646</v>
      </c>
      <c r="J468" s="37" t="s">
        <v>2122</v>
      </c>
      <c r="K468" s="36" t="s">
        <v>2121</v>
      </c>
    </row>
    <row r="469" spans="1:11" ht="12.75" customHeight="1" x14ac:dyDescent="0.2">
      <c r="A469" s="2">
        <v>469</v>
      </c>
      <c r="B469" s="36" t="s">
        <v>3787</v>
      </c>
      <c r="C469" s="36" t="s">
        <v>3788</v>
      </c>
      <c r="D469" s="146" t="s">
        <v>151</v>
      </c>
      <c r="E469" s="147">
        <v>1221</v>
      </c>
      <c r="F469" s="163">
        <f>IF(LOOKUP($J469,RABAT!$A$6:$A$9,RABAT!$A$6:$A$9)=$J469,LOOKUP($J469,RABAT!$A$6:$A$9,RABAT!C$6:C$9),"---")</f>
        <v>0</v>
      </c>
      <c r="G469" s="148">
        <f t="shared" si="31"/>
        <v>1221</v>
      </c>
      <c r="H469" s="89" t="s">
        <v>3789</v>
      </c>
      <c r="I469" s="36" t="s">
        <v>3646</v>
      </c>
      <c r="J469" s="37" t="s">
        <v>2122</v>
      </c>
      <c r="K469" s="36" t="s">
        <v>2121</v>
      </c>
    </row>
    <row r="470" spans="1:11" ht="12.75" customHeight="1" x14ac:dyDescent="0.2">
      <c r="A470" s="5">
        <v>470</v>
      </c>
      <c r="B470" s="36" t="s">
        <v>3790</v>
      </c>
      <c r="C470" s="36" t="s">
        <v>3791</v>
      </c>
      <c r="D470" s="146" t="s">
        <v>151</v>
      </c>
      <c r="E470" s="147">
        <v>1155</v>
      </c>
      <c r="F470" s="163">
        <f>IF(LOOKUP($J470,RABAT!$A$6:$A$9,RABAT!$A$6:$A$9)=$J470,LOOKUP($J470,RABAT!$A$6:$A$9,RABAT!C$6:C$9),"---")</f>
        <v>0</v>
      </c>
      <c r="G470" s="148">
        <f t="shared" si="31"/>
        <v>1155</v>
      </c>
      <c r="H470" s="89" t="s">
        <v>3678</v>
      </c>
      <c r="I470" s="36" t="s">
        <v>3646</v>
      </c>
      <c r="J470" s="37" t="s">
        <v>2122</v>
      </c>
      <c r="K470" s="36" t="s">
        <v>2121</v>
      </c>
    </row>
    <row r="471" spans="1:11" ht="12.75" customHeight="1" x14ac:dyDescent="0.2">
      <c r="A471" s="2">
        <v>471</v>
      </c>
      <c r="B471" s="36" t="s">
        <v>3792</v>
      </c>
      <c r="C471" s="36" t="s">
        <v>3793</v>
      </c>
      <c r="D471" s="149" t="s">
        <v>152</v>
      </c>
      <c r="E471" s="147">
        <v>2405</v>
      </c>
      <c r="F471" s="163">
        <f>IF(LOOKUP($J471,RABAT!$A$6:$A$9,RABAT!$A$6:$A$9)=$J471,LOOKUP($J471,RABAT!$A$6:$A$9,RABAT!C$6:C$9),"---")</f>
        <v>0</v>
      </c>
      <c r="G471" s="148">
        <f t="shared" si="31"/>
        <v>2405</v>
      </c>
      <c r="H471" s="89" t="s">
        <v>3794</v>
      </c>
      <c r="I471" s="36" t="s">
        <v>3646</v>
      </c>
      <c r="J471" s="37" t="s">
        <v>2122</v>
      </c>
      <c r="K471" s="36" t="s">
        <v>2121</v>
      </c>
    </row>
    <row r="472" spans="1:11" ht="12.75" customHeight="1" x14ac:dyDescent="0.2">
      <c r="A472" s="5">
        <v>472</v>
      </c>
      <c r="B472" s="36" t="s">
        <v>3795</v>
      </c>
      <c r="C472" s="36" t="s">
        <v>3796</v>
      </c>
      <c r="D472" s="146" t="s">
        <v>152</v>
      </c>
      <c r="E472" s="147">
        <v>1268</v>
      </c>
      <c r="F472" s="163">
        <f>IF(LOOKUP($J472,RABAT!$A$6:$A$9,RABAT!$A$6:$A$9)=$J472,LOOKUP($J472,RABAT!$A$6:$A$9,RABAT!C$6:C$9),"---")</f>
        <v>0</v>
      </c>
      <c r="G472" s="148">
        <f t="shared" si="31"/>
        <v>1268</v>
      </c>
      <c r="H472" s="89" t="s">
        <v>3797</v>
      </c>
      <c r="I472" s="36" t="s">
        <v>3646</v>
      </c>
      <c r="J472" s="37" t="s">
        <v>2122</v>
      </c>
      <c r="K472" s="36" t="s">
        <v>2121</v>
      </c>
    </row>
    <row r="473" spans="1:11" ht="12.75" customHeight="1" x14ac:dyDescent="0.2">
      <c r="A473" s="2">
        <v>473</v>
      </c>
      <c r="B473" s="36" t="s">
        <v>3798</v>
      </c>
      <c r="C473" s="36" t="s">
        <v>3799</v>
      </c>
      <c r="D473" s="146" t="s">
        <v>151</v>
      </c>
      <c r="E473" s="147">
        <v>1268</v>
      </c>
      <c r="F473" s="163">
        <f>IF(LOOKUP($J473,RABAT!$A$6:$A$9,RABAT!$A$6:$A$9)=$J473,LOOKUP($J473,RABAT!$A$6:$A$9,RABAT!C$6:C$9),"---")</f>
        <v>0</v>
      </c>
      <c r="G473" s="148">
        <f t="shared" si="31"/>
        <v>1268</v>
      </c>
      <c r="H473" s="89" t="s">
        <v>3727</v>
      </c>
      <c r="I473" s="36" t="s">
        <v>3646</v>
      </c>
      <c r="J473" s="37" t="s">
        <v>2122</v>
      </c>
      <c r="K473" s="36" t="s">
        <v>2121</v>
      </c>
    </row>
    <row r="474" spans="1:11" ht="12.75" customHeight="1" x14ac:dyDescent="0.2">
      <c r="A474" s="5">
        <v>474</v>
      </c>
      <c r="B474" s="36" t="s">
        <v>3800</v>
      </c>
      <c r="C474" s="36" t="s">
        <v>3801</v>
      </c>
      <c r="D474" s="146" t="s">
        <v>151</v>
      </c>
      <c r="E474" s="147">
        <v>1238</v>
      </c>
      <c r="F474" s="163">
        <f>IF(LOOKUP($J474,RABAT!$A$6:$A$9,RABAT!$A$6:$A$9)=$J474,LOOKUP($J474,RABAT!$A$6:$A$9,RABAT!C$6:C$9),"---")</f>
        <v>0</v>
      </c>
      <c r="G474" s="148">
        <f t="shared" si="31"/>
        <v>1238</v>
      </c>
      <c r="H474" s="89" t="s">
        <v>3609</v>
      </c>
      <c r="I474" s="36" t="s">
        <v>3646</v>
      </c>
      <c r="J474" s="37" t="s">
        <v>2122</v>
      </c>
      <c r="K474" s="36" t="s">
        <v>2121</v>
      </c>
    </row>
    <row r="475" spans="1:11" ht="12.75" customHeight="1" x14ac:dyDescent="0.2">
      <c r="A475" s="2">
        <v>475</v>
      </c>
      <c r="B475" s="36" t="s">
        <v>3802</v>
      </c>
      <c r="C475" s="36" t="s">
        <v>3803</v>
      </c>
      <c r="D475" s="146" t="s">
        <v>151</v>
      </c>
      <c r="E475" s="147">
        <v>1500</v>
      </c>
      <c r="F475" s="163">
        <f>IF(LOOKUP($J475,RABAT!$A$6:$A$9,RABAT!$A$6:$A$9)=$J475,LOOKUP($J475,RABAT!$A$6:$A$9,RABAT!C$6:C$9),"---")</f>
        <v>0</v>
      </c>
      <c r="G475" s="148">
        <f t="shared" si="31"/>
        <v>1500</v>
      </c>
      <c r="H475" s="89" t="s">
        <v>3681</v>
      </c>
      <c r="I475" s="36" t="s">
        <v>3646</v>
      </c>
      <c r="J475" s="37" t="s">
        <v>2122</v>
      </c>
      <c r="K475" s="36" t="s">
        <v>2121</v>
      </c>
    </row>
    <row r="476" spans="1:11" ht="12.75" customHeight="1" x14ac:dyDescent="0.2">
      <c r="A476" s="5">
        <v>476</v>
      </c>
      <c r="B476" s="36" t="s">
        <v>3804</v>
      </c>
      <c r="C476" s="36" t="s">
        <v>3805</v>
      </c>
      <c r="D476" s="149" t="s">
        <v>154</v>
      </c>
      <c r="E476" s="147">
        <v>2735</v>
      </c>
      <c r="F476" s="163">
        <f>IF(LOOKUP($J476,RABAT!$A$6:$A$9,RABAT!$A$6:$A$9)=$J476,LOOKUP($J476,RABAT!$A$6:$A$9,RABAT!C$6:C$9),"---")</f>
        <v>0</v>
      </c>
      <c r="G476" s="148">
        <f t="shared" si="31"/>
        <v>2735</v>
      </c>
      <c r="H476" s="89" t="s">
        <v>3806</v>
      </c>
      <c r="I476" s="36" t="s">
        <v>3646</v>
      </c>
      <c r="J476" s="37" t="s">
        <v>2122</v>
      </c>
      <c r="K476" s="36" t="s">
        <v>2121</v>
      </c>
    </row>
    <row r="477" spans="1:11" ht="12.75" customHeight="1" x14ac:dyDescent="0.2">
      <c r="A477" s="2">
        <v>477</v>
      </c>
      <c r="B477" s="36" t="s">
        <v>3807</v>
      </c>
      <c r="C477" s="36" t="s">
        <v>3808</v>
      </c>
      <c r="D477" s="146" t="s">
        <v>152</v>
      </c>
      <c r="E477" s="147">
        <v>2874</v>
      </c>
      <c r="F477" s="163">
        <f>IF(LOOKUP($J477,RABAT!$A$6:$A$9,RABAT!$A$6:$A$9)=$J477,LOOKUP($J477,RABAT!$A$6:$A$9,RABAT!C$6:C$9),"---")</f>
        <v>0</v>
      </c>
      <c r="G477" s="148">
        <f t="shared" si="31"/>
        <v>2874</v>
      </c>
      <c r="H477" s="89" t="s">
        <v>3809</v>
      </c>
      <c r="I477" s="36" t="s">
        <v>3646</v>
      </c>
      <c r="J477" s="37" t="s">
        <v>2122</v>
      </c>
      <c r="K477" s="36" t="s">
        <v>2121</v>
      </c>
    </row>
    <row r="478" spans="1:11" ht="12.75" customHeight="1" x14ac:dyDescent="0.2">
      <c r="A478" s="5">
        <v>478</v>
      </c>
      <c r="B478" s="36" t="s">
        <v>3810</v>
      </c>
      <c r="C478" s="36" t="s">
        <v>3811</v>
      </c>
      <c r="D478" s="146" t="s">
        <v>152</v>
      </c>
      <c r="E478" s="147">
        <v>2874</v>
      </c>
      <c r="F478" s="163">
        <f>IF(LOOKUP($J478,RABAT!$A$6:$A$9,RABAT!$A$6:$A$9)=$J478,LOOKUP($J478,RABAT!$A$6:$A$9,RABAT!C$6:C$9),"---")</f>
        <v>0</v>
      </c>
      <c r="G478" s="148">
        <f t="shared" si="31"/>
        <v>2874</v>
      </c>
      <c r="H478" s="89" t="s">
        <v>3728</v>
      </c>
      <c r="I478" s="36" t="s">
        <v>3646</v>
      </c>
      <c r="J478" s="37" t="s">
        <v>2122</v>
      </c>
      <c r="K478" s="36" t="s">
        <v>2121</v>
      </c>
    </row>
    <row r="479" spans="1:11" ht="12.75" customHeight="1" x14ac:dyDescent="0.2">
      <c r="A479" s="2">
        <v>479</v>
      </c>
      <c r="B479" s="36" t="s">
        <v>3812</v>
      </c>
      <c r="C479" s="36" t="s">
        <v>3813</v>
      </c>
      <c r="D479" s="146" t="s">
        <v>152</v>
      </c>
      <c r="E479" s="147">
        <v>3071</v>
      </c>
      <c r="F479" s="163">
        <f>IF(LOOKUP($J479,RABAT!$A$6:$A$9,RABAT!$A$6:$A$9)=$J479,LOOKUP($J479,RABAT!$A$6:$A$9,RABAT!C$6:C$9),"---")</f>
        <v>0</v>
      </c>
      <c r="G479" s="148">
        <f t="shared" si="31"/>
        <v>3071</v>
      </c>
      <c r="H479" s="89" t="s">
        <v>3814</v>
      </c>
      <c r="I479" s="36" t="s">
        <v>3646</v>
      </c>
      <c r="J479" s="37" t="s">
        <v>2122</v>
      </c>
      <c r="K479" s="36" t="s">
        <v>2121</v>
      </c>
    </row>
    <row r="480" spans="1:11" ht="12.75" customHeight="1" x14ac:dyDescent="0.2">
      <c r="A480" s="5">
        <v>480</v>
      </c>
      <c r="B480" s="36" t="s">
        <v>3815</v>
      </c>
      <c r="C480" s="36" t="s">
        <v>3816</v>
      </c>
      <c r="D480" s="146" t="s">
        <v>152</v>
      </c>
      <c r="E480" s="147">
        <v>3071</v>
      </c>
      <c r="F480" s="163">
        <f>IF(LOOKUP($J480,RABAT!$A$6:$A$9,RABAT!$A$6:$A$9)=$J480,LOOKUP($J480,RABAT!$A$6:$A$9,RABAT!C$6:C$9),"---")</f>
        <v>0</v>
      </c>
      <c r="G480" s="148">
        <f t="shared" si="31"/>
        <v>3071</v>
      </c>
      <c r="H480" s="89" t="s">
        <v>3684</v>
      </c>
      <c r="I480" s="36" t="s">
        <v>3646</v>
      </c>
      <c r="J480" s="37" t="s">
        <v>2122</v>
      </c>
      <c r="K480" s="36" t="s">
        <v>2121</v>
      </c>
    </row>
    <row r="481" spans="1:11" ht="12.75" customHeight="1" x14ac:dyDescent="0.2">
      <c r="A481" s="2">
        <v>481</v>
      </c>
      <c r="B481" s="36" t="s">
        <v>3817</v>
      </c>
      <c r="C481" s="36" t="s">
        <v>3818</v>
      </c>
      <c r="D481" s="149" t="s">
        <v>154</v>
      </c>
      <c r="E481" s="147">
        <v>3736</v>
      </c>
      <c r="F481" s="163">
        <f>IF(LOOKUP($J481,RABAT!$A$6:$A$9,RABAT!$A$6:$A$9)=$J481,LOOKUP($J481,RABAT!$A$6:$A$9,RABAT!C$6:C$9),"---")</f>
        <v>0</v>
      </c>
      <c r="G481" s="148">
        <f t="shared" si="31"/>
        <v>3736</v>
      </c>
      <c r="H481" s="89" t="s">
        <v>3819</v>
      </c>
      <c r="I481" s="36" t="s">
        <v>3646</v>
      </c>
      <c r="J481" s="37" t="s">
        <v>2122</v>
      </c>
      <c r="K481" s="36" t="s">
        <v>2121</v>
      </c>
    </row>
    <row r="482" spans="1:11" ht="12.75" customHeight="1" x14ac:dyDescent="0.2">
      <c r="A482" s="5">
        <v>482</v>
      </c>
      <c r="B482" s="36" t="s">
        <v>3820</v>
      </c>
      <c r="C482" s="36" t="s">
        <v>3821</v>
      </c>
      <c r="D482" s="149" t="s">
        <v>154</v>
      </c>
      <c r="E482" s="147">
        <v>3648</v>
      </c>
      <c r="F482" s="163">
        <f>IF(LOOKUP($J482,RABAT!$A$6:$A$9,RABAT!$A$6:$A$9)=$J482,LOOKUP($J482,RABAT!$A$6:$A$9,RABAT!C$6:C$9),"---")</f>
        <v>0</v>
      </c>
      <c r="G482" s="148">
        <f t="shared" si="31"/>
        <v>3648</v>
      </c>
      <c r="H482" s="89" t="s">
        <v>3822</v>
      </c>
      <c r="I482" s="36" t="s">
        <v>3646</v>
      </c>
      <c r="J482" s="37" t="s">
        <v>2122</v>
      </c>
      <c r="K482" s="36" t="s">
        <v>2121</v>
      </c>
    </row>
    <row r="483" spans="1:11" ht="12.75" customHeight="1" x14ac:dyDescent="0.2">
      <c r="A483" s="2">
        <v>483</v>
      </c>
      <c r="B483" s="36" t="s">
        <v>3823</v>
      </c>
      <c r="C483" s="36" t="s">
        <v>3824</v>
      </c>
      <c r="D483" s="149" t="s">
        <v>152</v>
      </c>
      <c r="E483" s="147">
        <v>3648</v>
      </c>
      <c r="F483" s="163">
        <f>IF(LOOKUP($J483,RABAT!$A$6:$A$9,RABAT!$A$6:$A$9)=$J483,LOOKUP($J483,RABAT!$A$6:$A$9,RABAT!C$6:C$9),"---")</f>
        <v>0</v>
      </c>
      <c r="G483" s="148">
        <f t="shared" si="31"/>
        <v>3648</v>
      </c>
      <c r="H483" s="89" t="s">
        <v>3729</v>
      </c>
      <c r="I483" s="36" t="s">
        <v>3646</v>
      </c>
      <c r="J483" s="37" t="s">
        <v>2122</v>
      </c>
      <c r="K483" s="36" t="s">
        <v>2121</v>
      </c>
    </row>
    <row r="484" spans="1:11" ht="12.75" customHeight="1" x14ac:dyDescent="0.2">
      <c r="A484" s="5">
        <v>484</v>
      </c>
      <c r="B484" s="36" t="s">
        <v>3825</v>
      </c>
      <c r="C484" s="36" t="s">
        <v>3826</v>
      </c>
      <c r="D484" s="149" t="s">
        <v>154</v>
      </c>
      <c r="E484" s="147">
        <v>3843</v>
      </c>
      <c r="F484" s="163">
        <f>IF(LOOKUP($J484,RABAT!$A$6:$A$9,RABAT!$A$6:$A$9)=$J484,LOOKUP($J484,RABAT!$A$6:$A$9,RABAT!C$6:C$9),"---")</f>
        <v>0</v>
      </c>
      <c r="G484" s="148">
        <f t="shared" si="31"/>
        <v>3843</v>
      </c>
      <c r="H484" s="89" t="s">
        <v>3827</v>
      </c>
      <c r="I484" s="36" t="s">
        <v>3646</v>
      </c>
      <c r="J484" s="37" t="s">
        <v>2122</v>
      </c>
      <c r="K484" s="36" t="s">
        <v>2121</v>
      </c>
    </row>
    <row r="485" spans="1:11" ht="12.75" customHeight="1" x14ac:dyDescent="0.2">
      <c r="A485" s="2">
        <v>485</v>
      </c>
      <c r="B485" s="36" t="s">
        <v>3828</v>
      </c>
      <c r="C485" s="36" t="s">
        <v>3829</v>
      </c>
      <c r="D485" s="146" t="s">
        <v>152</v>
      </c>
      <c r="E485" s="147">
        <v>3936</v>
      </c>
      <c r="F485" s="163">
        <f>IF(LOOKUP($J485,RABAT!$A$6:$A$9,RABAT!$A$6:$A$9)=$J485,LOOKUP($J485,RABAT!$A$6:$A$9,RABAT!C$6:C$9),"---")</f>
        <v>0</v>
      </c>
      <c r="G485" s="148">
        <f t="shared" si="31"/>
        <v>3936</v>
      </c>
      <c r="H485" s="89" t="s">
        <v>3687</v>
      </c>
      <c r="I485" s="36" t="s">
        <v>3646</v>
      </c>
      <c r="J485" s="37" t="s">
        <v>2122</v>
      </c>
      <c r="K485" s="36" t="s">
        <v>2121</v>
      </c>
    </row>
    <row r="486" spans="1:11" ht="12.75" customHeight="1" x14ac:dyDescent="0.2">
      <c r="A486" s="5">
        <v>486</v>
      </c>
      <c r="B486" s="36" t="s">
        <v>3830</v>
      </c>
      <c r="C486" s="36" t="s">
        <v>3831</v>
      </c>
      <c r="D486" s="149" t="s">
        <v>152</v>
      </c>
      <c r="E486" s="147">
        <v>3808</v>
      </c>
      <c r="F486" s="163">
        <f>IF(LOOKUP($J486,RABAT!$A$6:$A$9,RABAT!$A$6:$A$9)=$J486,LOOKUP($J486,RABAT!$A$6:$A$9,RABAT!C$6:C$9),"---")</f>
        <v>0</v>
      </c>
      <c r="G486" s="148">
        <f t="shared" si="31"/>
        <v>3808</v>
      </c>
      <c r="H486" s="89" t="s">
        <v>3832</v>
      </c>
      <c r="I486" s="36" t="s">
        <v>3646</v>
      </c>
      <c r="J486" s="37" t="s">
        <v>2122</v>
      </c>
      <c r="K486" s="36" t="s">
        <v>2121</v>
      </c>
    </row>
    <row r="487" spans="1:11" ht="12.75" customHeight="1" x14ac:dyDescent="0.2">
      <c r="A487" s="2">
        <v>487</v>
      </c>
      <c r="B487" s="36" t="s">
        <v>3833</v>
      </c>
      <c r="C487" s="36" t="s">
        <v>3834</v>
      </c>
      <c r="D487" s="146" t="s">
        <v>151</v>
      </c>
      <c r="E487" s="147">
        <v>1438</v>
      </c>
      <c r="F487" s="163">
        <f>IF(LOOKUP($J487,RABAT!$A$6:$A$9,RABAT!$A$6:$A$9)=$J487,LOOKUP($J487,RABAT!$A$6:$A$9,RABAT!C$6:C$9),"---")</f>
        <v>0</v>
      </c>
      <c r="G487" s="148">
        <f t="shared" si="31"/>
        <v>1438</v>
      </c>
      <c r="H487" s="89" t="s">
        <v>3835</v>
      </c>
      <c r="I487" s="36" t="s">
        <v>3646</v>
      </c>
      <c r="J487" s="37" t="s">
        <v>2122</v>
      </c>
      <c r="K487" s="36" t="s">
        <v>2121</v>
      </c>
    </row>
    <row r="488" spans="1:11" ht="12.75" customHeight="1" x14ac:dyDescent="0.2">
      <c r="A488" s="5">
        <v>488</v>
      </c>
      <c r="B488" s="36" t="s">
        <v>3836</v>
      </c>
      <c r="C488" s="36" t="s">
        <v>3837</v>
      </c>
      <c r="D488" s="146" t="s">
        <v>151</v>
      </c>
      <c r="E488" s="147">
        <v>1438</v>
      </c>
      <c r="F488" s="163">
        <f>IF(LOOKUP($J488,RABAT!$A$6:$A$9,RABAT!$A$6:$A$9)=$J488,LOOKUP($J488,RABAT!$A$6:$A$9,RABAT!C$6:C$9),"---")</f>
        <v>0</v>
      </c>
      <c r="G488" s="148">
        <f t="shared" si="31"/>
        <v>1438</v>
      </c>
      <c r="H488" s="89" t="s">
        <v>3730</v>
      </c>
      <c r="I488" s="36" t="s">
        <v>3646</v>
      </c>
      <c r="J488" s="37" t="s">
        <v>2122</v>
      </c>
      <c r="K488" s="36" t="s">
        <v>2121</v>
      </c>
    </row>
    <row r="489" spans="1:11" ht="12.75" customHeight="1" x14ac:dyDescent="0.2">
      <c r="A489" s="2">
        <v>489</v>
      </c>
      <c r="B489" s="36" t="s">
        <v>3838</v>
      </c>
      <c r="C489" s="36" t="s">
        <v>3839</v>
      </c>
      <c r="D489" s="146" t="s">
        <v>151</v>
      </c>
      <c r="E489" s="147">
        <v>1882</v>
      </c>
      <c r="F489" s="163">
        <f>IF(LOOKUP($J489,RABAT!$A$6:$A$9,RABAT!$A$6:$A$9)=$J489,LOOKUP($J489,RABAT!$A$6:$A$9,RABAT!C$6:C$9),"---")</f>
        <v>0</v>
      </c>
      <c r="G489" s="148">
        <f t="shared" si="31"/>
        <v>1882</v>
      </c>
      <c r="H489" s="89" t="s">
        <v>3840</v>
      </c>
      <c r="I489" s="36" t="s">
        <v>3646</v>
      </c>
      <c r="J489" s="37" t="s">
        <v>2122</v>
      </c>
      <c r="K489" s="36" t="s">
        <v>2121</v>
      </c>
    </row>
    <row r="490" spans="1:11" ht="12.75" customHeight="1" x14ac:dyDescent="0.2">
      <c r="A490" s="5">
        <v>490</v>
      </c>
      <c r="B490" s="36" t="s">
        <v>3841</v>
      </c>
      <c r="C490" s="36" t="s">
        <v>3842</v>
      </c>
      <c r="D490" s="146" t="s">
        <v>151</v>
      </c>
      <c r="E490" s="147">
        <v>2268</v>
      </c>
      <c r="F490" s="163">
        <f>IF(LOOKUP($J490,RABAT!$A$6:$A$9,RABAT!$A$6:$A$9)=$J490,LOOKUP($J490,RABAT!$A$6:$A$9,RABAT!C$6:C$9),"---")</f>
        <v>0</v>
      </c>
      <c r="G490" s="148">
        <f t="shared" si="31"/>
        <v>2268</v>
      </c>
      <c r="H490" s="89" t="s">
        <v>3690</v>
      </c>
      <c r="I490" s="36" t="s">
        <v>3646</v>
      </c>
      <c r="J490" s="37" t="s">
        <v>2122</v>
      </c>
      <c r="K490" s="36" t="s">
        <v>2121</v>
      </c>
    </row>
    <row r="491" spans="1:11" ht="12.75" customHeight="1" x14ac:dyDescent="0.2">
      <c r="A491" s="2">
        <v>491</v>
      </c>
      <c r="B491" s="36" t="s">
        <v>3843</v>
      </c>
      <c r="C491" s="36" t="s">
        <v>3844</v>
      </c>
      <c r="D491" s="149" t="s">
        <v>154</v>
      </c>
      <c r="E491" s="147">
        <v>4325</v>
      </c>
      <c r="F491" s="163">
        <f>IF(LOOKUP($J491,RABAT!$A$6:$A$9,RABAT!$A$6:$A$9)=$J491,LOOKUP($J491,RABAT!$A$6:$A$9,RABAT!C$6:C$9),"---")</f>
        <v>0</v>
      </c>
      <c r="G491" s="148">
        <f t="shared" si="31"/>
        <v>4325</v>
      </c>
      <c r="H491" s="89" t="s">
        <v>3845</v>
      </c>
      <c r="I491" s="36" t="s">
        <v>3646</v>
      </c>
      <c r="J491" s="37" t="s">
        <v>2122</v>
      </c>
      <c r="K491" s="36" t="s">
        <v>2121</v>
      </c>
    </row>
    <row r="492" spans="1:11" ht="12.75" customHeight="1" x14ac:dyDescent="0.2">
      <c r="A492" s="5">
        <v>492</v>
      </c>
      <c r="B492" s="36" t="s">
        <v>3846</v>
      </c>
      <c r="C492" s="36" t="s">
        <v>3847</v>
      </c>
      <c r="D492" s="149" t="s">
        <v>152</v>
      </c>
      <c r="E492" s="147">
        <v>4325</v>
      </c>
      <c r="F492" s="163">
        <f>IF(LOOKUP($J492,RABAT!$A$6:$A$9,RABAT!$A$6:$A$9)=$J492,LOOKUP($J492,RABAT!$A$6:$A$9,RABAT!C$6:C$9),"---")</f>
        <v>0</v>
      </c>
      <c r="G492" s="148">
        <f t="shared" si="31"/>
        <v>4325</v>
      </c>
      <c r="H492" s="89" t="s">
        <v>3848</v>
      </c>
      <c r="I492" s="36" t="s">
        <v>3646</v>
      </c>
      <c r="J492" s="37" t="s">
        <v>2122</v>
      </c>
      <c r="K492" s="36" t="s">
        <v>2121</v>
      </c>
    </row>
    <row r="493" spans="1:11" ht="12.75" customHeight="1" x14ac:dyDescent="0.2">
      <c r="A493" s="2">
        <v>493</v>
      </c>
      <c r="B493" s="36" t="s">
        <v>3849</v>
      </c>
      <c r="C493" s="36" t="s">
        <v>3850</v>
      </c>
      <c r="D493" s="146" t="s">
        <v>152</v>
      </c>
      <c r="E493" s="147">
        <v>4270</v>
      </c>
      <c r="F493" s="163">
        <f>IF(LOOKUP($J493,RABAT!$A$6:$A$9,RABAT!$A$6:$A$9)=$J493,LOOKUP($J493,RABAT!$A$6:$A$9,RABAT!C$6:C$9),"---")</f>
        <v>0</v>
      </c>
      <c r="G493" s="148">
        <f t="shared" si="31"/>
        <v>4270</v>
      </c>
      <c r="H493" s="89" t="s">
        <v>3731</v>
      </c>
      <c r="I493" s="36" t="s">
        <v>3646</v>
      </c>
      <c r="J493" s="37" t="s">
        <v>2122</v>
      </c>
      <c r="K493" s="36" t="s">
        <v>2121</v>
      </c>
    </row>
    <row r="494" spans="1:11" ht="12.75" customHeight="1" x14ac:dyDescent="0.2">
      <c r="A494" s="5">
        <v>494</v>
      </c>
      <c r="B494" s="36" t="s">
        <v>3851</v>
      </c>
      <c r="C494" s="36" t="s">
        <v>3852</v>
      </c>
      <c r="D494" s="149" t="s">
        <v>154</v>
      </c>
      <c r="E494" s="147">
        <v>4467</v>
      </c>
      <c r="F494" s="163">
        <f>IF(LOOKUP($J494,RABAT!$A$6:$A$9,RABAT!$A$6:$A$9)=$J494,LOOKUP($J494,RABAT!$A$6:$A$9,RABAT!C$6:C$9),"---")</f>
        <v>0</v>
      </c>
      <c r="G494" s="148">
        <f t="shared" si="31"/>
        <v>4467</v>
      </c>
      <c r="H494" s="89" t="s">
        <v>3853</v>
      </c>
      <c r="I494" s="36" t="s">
        <v>3646</v>
      </c>
      <c r="J494" s="37" t="s">
        <v>2122</v>
      </c>
      <c r="K494" s="36" t="s">
        <v>2121</v>
      </c>
    </row>
    <row r="495" spans="1:11" ht="12.75" customHeight="1" x14ac:dyDescent="0.2">
      <c r="A495" s="2">
        <v>495</v>
      </c>
      <c r="B495" s="36" t="s">
        <v>3854</v>
      </c>
      <c r="C495" s="36" t="s">
        <v>3855</v>
      </c>
      <c r="D495" s="146" t="s">
        <v>152</v>
      </c>
      <c r="E495" s="147">
        <v>4467</v>
      </c>
      <c r="F495" s="163">
        <f>IF(LOOKUP($J495,RABAT!$A$6:$A$9,RABAT!$A$6:$A$9)=$J495,LOOKUP($J495,RABAT!$A$6:$A$9,RABAT!C$6:C$9),"---")</f>
        <v>0</v>
      </c>
      <c r="G495" s="148">
        <f t="shared" si="31"/>
        <v>4467</v>
      </c>
      <c r="H495" s="89" t="s">
        <v>3693</v>
      </c>
      <c r="I495" s="36" t="s">
        <v>3646</v>
      </c>
      <c r="J495" s="37" t="s">
        <v>2122</v>
      </c>
      <c r="K495" s="36" t="s">
        <v>2121</v>
      </c>
    </row>
    <row r="496" spans="1:11" ht="12.75" customHeight="1" x14ac:dyDescent="0.2">
      <c r="A496" s="5">
        <v>496</v>
      </c>
      <c r="B496" s="36" t="s">
        <v>3856</v>
      </c>
      <c r="C496" s="36" t="s">
        <v>3857</v>
      </c>
      <c r="D496" s="149" t="s">
        <v>154</v>
      </c>
      <c r="E496" s="147">
        <v>5095</v>
      </c>
      <c r="F496" s="163">
        <f>IF(LOOKUP($J496,RABAT!$A$6:$A$9,RABAT!$A$6:$A$9)=$J496,LOOKUP($J496,RABAT!$A$6:$A$9,RABAT!C$6:C$9),"---")</f>
        <v>0</v>
      </c>
      <c r="G496" s="148">
        <f t="shared" si="31"/>
        <v>5095</v>
      </c>
      <c r="H496" s="89" t="s">
        <v>3858</v>
      </c>
      <c r="I496" s="36" t="s">
        <v>3646</v>
      </c>
      <c r="J496" s="37" t="s">
        <v>2122</v>
      </c>
      <c r="K496" s="36" t="s">
        <v>2121</v>
      </c>
    </row>
    <row r="497" spans="1:11" ht="12.75" customHeight="1" x14ac:dyDescent="0.2">
      <c r="A497" s="2">
        <v>497</v>
      </c>
      <c r="B497" s="36" t="s">
        <v>3859</v>
      </c>
      <c r="C497" s="36" t="s">
        <v>3860</v>
      </c>
      <c r="D497" s="149" t="s">
        <v>152</v>
      </c>
      <c r="E497" s="147">
        <v>5095</v>
      </c>
      <c r="F497" s="163">
        <f>IF(LOOKUP($J497,RABAT!$A$6:$A$9,RABAT!$A$6:$A$9)=$J497,LOOKUP($J497,RABAT!$A$6:$A$9,RABAT!C$6:C$9),"---")</f>
        <v>0</v>
      </c>
      <c r="G497" s="148">
        <f t="shared" si="31"/>
        <v>5095</v>
      </c>
      <c r="H497" s="89" t="s">
        <v>3861</v>
      </c>
      <c r="I497" s="36" t="s">
        <v>3646</v>
      </c>
      <c r="J497" s="37" t="s">
        <v>2122</v>
      </c>
      <c r="K497" s="36" t="s">
        <v>2121</v>
      </c>
    </row>
    <row r="498" spans="1:11" ht="12.75" customHeight="1" x14ac:dyDescent="0.2">
      <c r="A498" s="5">
        <v>498</v>
      </c>
      <c r="B498" s="36" t="s">
        <v>3862</v>
      </c>
      <c r="C498" s="36" t="s">
        <v>3863</v>
      </c>
      <c r="D498" s="146" t="s">
        <v>152</v>
      </c>
      <c r="E498" s="147">
        <v>5033</v>
      </c>
      <c r="F498" s="163">
        <f>IF(LOOKUP($J498,RABAT!$A$6:$A$9,RABAT!$A$6:$A$9)=$J498,LOOKUP($J498,RABAT!$A$6:$A$9,RABAT!C$6:C$9),"---")</f>
        <v>0</v>
      </c>
      <c r="G498" s="148">
        <f t="shared" ref="G498:G505" si="32">CEILING(E498-(E498*F498),0.1)</f>
        <v>5033</v>
      </c>
      <c r="H498" s="89" t="s">
        <v>3732</v>
      </c>
      <c r="I498" s="36" t="s">
        <v>3646</v>
      </c>
      <c r="J498" s="37" t="s">
        <v>2122</v>
      </c>
      <c r="K498" s="36" t="s">
        <v>2121</v>
      </c>
    </row>
    <row r="499" spans="1:11" ht="12.75" customHeight="1" x14ac:dyDescent="0.2">
      <c r="A499" s="2">
        <v>499</v>
      </c>
      <c r="B499" s="36" t="s">
        <v>3864</v>
      </c>
      <c r="C499" s="36" t="s">
        <v>1650</v>
      </c>
      <c r="D499" s="146" t="s">
        <v>152</v>
      </c>
      <c r="E499" s="147">
        <v>5228</v>
      </c>
      <c r="F499" s="163">
        <f>IF(LOOKUP($J499,RABAT!$A$6:$A$9,RABAT!$A$6:$A$9)=$J499,LOOKUP($J499,RABAT!$A$6:$A$9,RABAT!C$6:C$9),"---")</f>
        <v>0</v>
      </c>
      <c r="G499" s="148">
        <f t="shared" si="32"/>
        <v>5228</v>
      </c>
      <c r="H499" s="89" t="s">
        <v>1651</v>
      </c>
      <c r="I499" s="36" t="s">
        <v>3646</v>
      </c>
      <c r="J499" s="37" t="s">
        <v>2122</v>
      </c>
      <c r="K499" s="36" t="s">
        <v>2121</v>
      </c>
    </row>
    <row r="500" spans="1:11" ht="12.75" customHeight="1" x14ac:dyDescent="0.2">
      <c r="A500" s="5">
        <v>500</v>
      </c>
      <c r="B500" s="36" t="s">
        <v>1652</v>
      </c>
      <c r="C500" s="36" t="s">
        <v>1653</v>
      </c>
      <c r="D500" s="146" t="s">
        <v>152</v>
      </c>
      <c r="E500" s="147">
        <v>5228</v>
      </c>
      <c r="F500" s="163">
        <f>IF(LOOKUP($J500,RABAT!$A$6:$A$9,RABAT!$A$6:$A$9)=$J500,LOOKUP($J500,RABAT!$A$6:$A$9,RABAT!C$6:C$9),"---")</f>
        <v>0</v>
      </c>
      <c r="G500" s="148">
        <f t="shared" si="32"/>
        <v>5228</v>
      </c>
      <c r="H500" s="89" t="s">
        <v>3696</v>
      </c>
      <c r="I500" s="36" t="s">
        <v>3646</v>
      </c>
      <c r="J500" s="37" t="s">
        <v>2122</v>
      </c>
      <c r="K500" s="36" t="s">
        <v>2121</v>
      </c>
    </row>
    <row r="501" spans="1:11" s="2" customFormat="1" ht="12.75" customHeight="1" x14ac:dyDescent="0.2">
      <c r="A501" s="2">
        <v>501</v>
      </c>
      <c r="B501" s="99" t="s">
        <v>132</v>
      </c>
      <c r="C501" s="100" t="s">
        <v>4043</v>
      </c>
      <c r="D501" s="143" t="s">
        <v>150</v>
      </c>
      <c r="E501" s="144" t="s">
        <v>137</v>
      </c>
      <c r="F501" s="122" t="s">
        <v>138</v>
      </c>
      <c r="G501" s="145" t="s">
        <v>139</v>
      </c>
      <c r="H501" s="4" t="s">
        <v>134</v>
      </c>
      <c r="I501" s="4" t="s">
        <v>135</v>
      </c>
      <c r="J501" s="4" t="s">
        <v>136</v>
      </c>
      <c r="K501" s="4" t="s">
        <v>2120</v>
      </c>
    </row>
    <row r="502" spans="1:11" ht="12.75" customHeight="1" x14ac:dyDescent="0.2">
      <c r="A502" s="5">
        <v>502</v>
      </c>
      <c r="B502" s="36" t="s">
        <v>1654</v>
      </c>
      <c r="C502" s="36" t="s">
        <v>1655</v>
      </c>
      <c r="D502" s="149" t="s">
        <v>154</v>
      </c>
      <c r="E502" s="147">
        <v>5387</v>
      </c>
      <c r="F502" s="163">
        <f>IF(LOOKUP($J502,RABAT!$A$6:$A$9,RABAT!$A$6:$A$9)=$J502,LOOKUP($J502,RABAT!$A$6:$A$9,RABAT!C$6:C$9),"---")</f>
        <v>0</v>
      </c>
      <c r="G502" s="148">
        <f t="shared" si="32"/>
        <v>5387</v>
      </c>
      <c r="H502" s="89" t="s">
        <v>1656</v>
      </c>
      <c r="I502" s="36" t="s">
        <v>3646</v>
      </c>
      <c r="J502" s="37" t="s">
        <v>2122</v>
      </c>
      <c r="K502" s="36" t="s">
        <v>2121</v>
      </c>
    </row>
    <row r="503" spans="1:11" ht="12.75" customHeight="1" x14ac:dyDescent="0.2">
      <c r="A503" s="2">
        <v>503</v>
      </c>
      <c r="B503" s="36" t="s">
        <v>1657</v>
      </c>
      <c r="C503" s="36" t="s">
        <v>1658</v>
      </c>
      <c r="D503" s="146" t="s">
        <v>152</v>
      </c>
      <c r="E503" s="147">
        <v>2021</v>
      </c>
      <c r="F503" s="163">
        <f>IF(LOOKUP($J503,RABAT!$A$6:$A$9,RABAT!$A$6:$A$9)=$J503,LOOKUP($J503,RABAT!$A$6:$A$9,RABAT!C$6:C$9),"---")</f>
        <v>0</v>
      </c>
      <c r="G503" s="148">
        <f t="shared" si="32"/>
        <v>2021</v>
      </c>
      <c r="H503" s="89" t="s">
        <v>1659</v>
      </c>
      <c r="I503" s="36" t="s">
        <v>3646</v>
      </c>
      <c r="J503" s="37" t="s">
        <v>2122</v>
      </c>
      <c r="K503" s="36" t="s">
        <v>2121</v>
      </c>
    </row>
    <row r="504" spans="1:11" ht="12.75" customHeight="1" x14ac:dyDescent="0.2">
      <c r="A504" s="5">
        <v>504</v>
      </c>
      <c r="B504" s="36" t="s">
        <v>1660</v>
      </c>
      <c r="C504" s="36" t="s">
        <v>1661</v>
      </c>
      <c r="D504" s="146" t="s">
        <v>151</v>
      </c>
      <c r="E504" s="147">
        <v>2009</v>
      </c>
      <c r="F504" s="163">
        <f>IF(LOOKUP($J504,RABAT!$A$6:$A$9,RABAT!$A$6:$A$9)=$J504,LOOKUP($J504,RABAT!$A$6:$A$9,RABAT!C$6:C$9),"---")</f>
        <v>0</v>
      </c>
      <c r="G504" s="148">
        <f t="shared" si="32"/>
        <v>2009</v>
      </c>
      <c r="H504" s="89" t="s">
        <v>3733</v>
      </c>
      <c r="I504" s="36" t="s">
        <v>3646</v>
      </c>
      <c r="J504" s="37" t="s">
        <v>2122</v>
      </c>
      <c r="K504" s="36" t="s">
        <v>2121</v>
      </c>
    </row>
    <row r="505" spans="1:11" ht="12.75" customHeight="1" x14ac:dyDescent="0.2">
      <c r="A505" s="2">
        <v>505</v>
      </c>
      <c r="B505" s="36" t="s">
        <v>1662</v>
      </c>
      <c r="C505" s="36" t="s">
        <v>1663</v>
      </c>
      <c r="D505" s="149" t="s">
        <v>154</v>
      </c>
      <c r="E505" s="147">
        <v>3051</v>
      </c>
      <c r="F505" s="163">
        <f>IF(LOOKUP($J505,RABAT!$A$6:$A$9,RABAT!$A$6:$A$9)=$J505,LOOKUP($J505,RABAT!$A$6:$A$9,RABAT!C$6:C$9),"---")</f>
        <v>0</v>
      </c>
      <c r="G505" s="148">
        <f t="shared" si="32"/>
        <v>3051</v>
      </c>
      <c r="H505" s="89" t="s">
        <v>1664</v>
      </c>
      <c r="I505" s="36" t="s">
        <v>3646</v>
      </c>
      <c r="J505" s="37" t="s">
        <v>2122</v>
      </c>
      <c r="K505" s="36" t="s">
        <v>2121</v>
      </c>
    </row>
    <row r="506" spans="1:11" ht="12.75" customHeight="1" x14ac:dyDescent="0.2">
      <c r="A506" s="5">
        <v>506</v>
      </c>
      <c r="B506" s="36" t="s">
        <v>1665</v>
      </c>
      <c r="C506" s="36" t="s">
        <v>1666</v>
      </c>
      <c r="D506" s="146" t="s">
        <v>151</v>
      </c>
      <c r="E506" s="147">
        <v>2505</v>
      </c>
      <c r="F506" s="163">
        <f>IF(LOOKUP($J506,RABAT!$A$6:$A$9,RABAT!$A$6:$A$9)=$J506,LOOKUP($J506,RABAT!$A$6:$A$9,RABAT!C$6:C$9),"---")</f>
        <v>0</v>
      </c>
      <c r="G506" s="148">
        <f t="shared" ref="G506:G514" si="33">CEILING(E506-(E506*F506),0.1)</f>
        <v>2505</v>
      </c>
      <c r="H506" s="89" t="s">
        <v>3699</v>
      </c>
      <c r="I506" s="36" t="s">
        <v>3646</v>
      </c>
      <c r="J506" s="37" t="s">
        <v>2122</v>
      </c>
      <c r="K506" s="36" t="s">
        <v>2121</v>
      </c>
    </row>
    <row r="507" spans="1:11" ht="12.75" customHeight="1" x14ac:dyDescent="0.2">
      <c r="A507" s="2">
        <v>507</v>
      </c>
      <c r="B507" s="36" t="s">
        <v>1667</v>
      </c>
      <c r="C507" s="36" t="s">
        <v>1668</v>
      </c>
      <c r="D507" s="149" t="s">
        <v>154</v>
      </c>
      <c r="E507" s="147">
        <v>7548</v>
      </c>
      <c r="F507" s="163">
        <f>IF(LOOKUP($J507,RABAT!$A$6:$A$9,RABAT!$A$6:$A$9)=$J507,LOOKUP($J507,RABAT!$A$6:$A$9,RABAT!C$6:C$9),"---")</f>
        <v>0</v>
      </c>
      <c r="G507" s="148">
        <f t="shared" si="33"/>
        <v>7548</v>
      </c>
      <c r="H507" s="89" t="s">
        <v>1669</v>
      </c>
      <c r="I507" s="36" t="s">
        <v>3646</v>
      </c>
      <c r="J507" s="37" t="s">
        <v>2122</v>
      </c>
      <c r="K507" s="36" t="s">
        <v>2121</v>
      </c>
    </row>
    <row r="508" spans="1:11" ht="12.75" customHeight="1" x14ac:dyDescent="0.2">
      <c r="A508" s="5">
        <v>508</v>
      </c>
      <c r="B508" s="36" t="s">
        <v>1670</v>
      </c>
      <c r="C508" s="36" t="s">
        <v>1671</v>
      </c>
      <c r="D508" s="149" t="s">
        <v>154</v>
      </c>
      <c r="E508" s="147">
        <v>7454</v>
      </c>
      <c r="F508" s="163">
        <f>IF(LOOKUP($J508,RABAT!$A$6:$A$9,RABAT!$A$6:$A$9)=$J508,LOOKUP($J508,RABAT!$A$6:$A$9,RABAT!C$6:C$9),"---")</f>
        <v>0</v>
      </c>
      <c r="G508" s="148">
        <f t="shared" si="33"/>
        <v>7454</v>
      </c>
      <c r="H508" s="89" t="s">
        <v>1672</v>
      </c>
      <c r="I508" s="36" t="s">
        <v>3646</v>
      </c>
      <c r="J508" s="37" t="s">
        <v>2122</v>
      </c>
      <c r="K508" s="36" t="s">
        <v>2121</v>
      </c>
    </row>
    <row r="509" spans="1:11" ht="12.75" customHeight="1" x14ac:dyDescent="0.2">
      <c r="A509" s="2">
        <v>509</v>
      </c>
      <c r="B509" s="36" t="s">
        <v>1673</v>
      </c>
      <c r="C509" s="36" t="s">
        <v>1674</v>
      </c>
      <c r="D509" s="146" t="s">
        <v>152</v>
      </c>
      <c r="E509" s="147">
        <v>8119</v>
      </c>
      <c r="F509" s="163">
        <f>IF(LOOKUP($J509,RABAT!$A$6:$A$9,RABAT!$A$6:$A$9)=$J509,LOOKUP($J509,RABAT!$A$6:$A$9,RABAT!C$6:C$9),"---")</f>
        <v>0</v>
      </c>
      <c r="G509" s="148">
        <f t="shared" si="33"/>
        <v>8119</v>
      </c>
      <c r="H509" s="89" t="s">
        <v>3734</v>
      </c>
      <c r="I509" s="36" t="s">
        <v>3646</v>
      </c>
      <c r="J509" s="37" t="s">
        <v>2122</v>
      </c>
      <c r="K509" s="36" t="s">
        <v>2121</v>
      </c>
    </row>
    <row r="510" spans="1:11" ht="12.75" customHeight="1" x14ac:dyDescent="0.2">
      <c r="A510" s="5">
        <v>510</v>
      </c>
      <c r="B510" s="36" t="s">
        <v>1675</v>
      </c>
      <c r="C510" s="36" t="s">
        <v>1676</v>
      </c>
      <c r="D510" s="149" t="s">
        <v>154</v>
      </c>
      <c r="E510" s="147">
        <v>7653</v>
      </c>
      <c r="F510" s="163">
        <f>IF(LOOKUP($J510,RABAT!$A$6:$A$9,RABAT!$A$6:$A$9)=$J510,LOOKUP($J510,RABAT!$A$6:$A$9,RABAT!C$6:C$9),"---")</f>
        <v>0</v>
      </c>
      <c r="G510" s="148">
        <f t="shared" si="33"/>
        <v>7653</v>
      </c>
      <c r="H510" s="89" t="s">
        <v>1677</v>
      </c>
      <c r="I510" s="36" t="s">
        <v>3646</v>
      </c>
      <c r="J510" s="37" t="s">
        <v>2122</v>
      </c>
      <c r="K510" s="36" t="s">
        <v>2121</v>
      </c>
    </row>
    <row r="511" spans="1:11" ht="12.75" customHeight="1" x14ac:dyDescent="0.2">
      <c r="A511" s="2">
        <v>511</v>
      </c>
      <c r="B511" s="36" t="s">
        <v>1678</v>
      </c>
      <c r="C511" s="36" t="s">
        <v>1679</v>
      </c>
      <c r="D511" s="146" t="s">
        <v>152</v>
      </c>
      <c r="E511" s="147">
        <v>7653</v>
      </c>
      <c r="F511" s="163">
        <f>IF(LOOKUP($J511,RABAT!$A$6:$A$9,RABAT!$A$6:$A$9)=$J511,LOOKUP($J511,RABAT!$A$6:$A$9,RABAT!C$6:C$9),"---")</f>
        <v>0</v>
      </c>
      <c r="G511" s="148">
        <f t="shared" si="33"/>
        <v>7653</v>
      </c>
      <c r="H511" s="89" t="s">
        <v>3702</v>
      </c>
      <c r="I511" s="36" t="s">
        <v>3646</v>
      </c>
      <c r="J511" s="37" t="s">
        <v>2122</v>
      </c>
      <c r="K511" s="36" t="s">
        <v>2121</v>
      </c>
    </row>
    <row r="512" spans="1:11" ht="12.75" customHeight="1" x14ac:dyDescent="0.2">
      <c r="A512" s="5">
        <v>512</v>
      </c>
      <c r="B512" s="36" t="s">
        <v>1680</v>
      </c>
      <c r="C512" s="36" t="s">
        <v>1681</v>
      </c>
      <c r="D512" s="146" t="s">
        <v>152</v>
      </c>
      <c r="E512" s="147">
        <v>7653</v>
      </c>
      <c r="F512" s="163">
        <f>IF(LOOKUP($J512,RABAT!$A$6:$A$9,RABAT!$A$6:$A$9)=$J512,LOOKUP($J512,RABAT!$A$6:$A$9,RABAT!C$6:C$9),"---")</f>
        <v>0</v>
      </c>
      <c r="G512" s="148">
        <f t="shared" si="33"/>
        <v>7653</v>
      </c>
      <c r="H512" s="89" t="s">
        <v>3705</v>
      </c>
      <c r="I512" s="36" t="s">
        <v>3646</v>
      </c>
      <c r="J512" s="37" t="s">
        <v>2122</v>
      </c>
      <c r="K512" s="36" t="s">
        <v>2121</v>
      </c>
    </row>
    <row r="513" spans="1:11" ht="12.75" customHeight="1" x14ac:dyDescent="0.2">
      <c r="A513" s="2">
        <v>513</v>
      </c>
      <c r="B513" s="36" t="s">
        <v>1682</v>
      </c>
      <c r="C513" s="36" t="s">
        <v>1683</v>
      </c>
      <c r="D513" s="146" t="s">
        <v>151</v>
      </c>
      <c r="E513" s="147">
        <v>6784</v>
      </c>
      <c r="F513" s="163">
        <f>IF(LOOKUP($J513,RABAT!$A$6:$A$9,RABAT!$A$6:$A$9)=$J513,LOOKUP($J513,RABAT!$A$6:$A$9,RABAT!C$6:C$9),"---")</f>
        <v>0</v>
      </c>
      <c r="G513" s="148">
        <f t="shared" si="33"/>
        <v>6784</v>
      </c>
      <c r="H513" s="89" t="s">
        <v>3708</v>
      </c>
      <c r="I513" s="36" t="s">
        <v>3646</v>
      </c>
      <c r="J513" s="37" t="s">
        <v>2122</v>
      </c>
      <c r="K513" s="36" t="s">
        <v>2121</v>
      </c>
    </row>
    <row r="514" spans="1:11" ht="12.75" customHeight="1" x14ac:dyDescent="0.2">
      <c r="A514" s="5">
        <v>514</v>
      </c>
      <c r="B514" s="36" t="s">
        <v>1684</v>
      </c>
      <c r="C514" s="36" t="s">
        <v>1685</v>
      </c>
      <c r="D514" s="149" t="s">
        <v>154</v>
      </c>
      <c r="E514" s="147">
        <v>7426</v>
      </c>
      <c r="F514" s="163">
        <f>IF(LOOKUP($J514,RABAT!$A$6:$A$9,RABAT!$A$6:$A$9)=$J514,LOOKUP($J514,RABAT!$A$6:$A$9,RABAT!C$6:C$9),"---")</f>
        <v>0</v>
      </c>
      <c r="G514" s="148">
        <f t="shared" si="33"/>
        <v>7426</v>
      </c>
      <c r="H514" s="90" t="s">
        <v>3711</v>
      </c>
      <c r="I514" s="62" t="s">
        <v>3646</v>
      </c>
      <c r="J514" s="63" t="s">
        <v>2122</v>
      </c>
      <c r="K514" s="62" t="s">
        <v>2121</v>
      </c>
    </row>
    <row r="515" spans="1:11" s="2" customFormat="1" ht="12.75" customHeight="1" x14ac:dyDescent="0.2">
      <c r="A515" s="2">
        <v>515</v>
      </c>
      <c r="B515" s="99" t="s">
        <v>132</v>
      </c>
      <c r="C515" s="100" t="s">
        <v>4044</v>
      </c>
      <c r="D515" s="143" t="s">
        <v>150</v>
      </c>
      <c r="E515" s="144" t="s">
        <v>137</v>
      </c>
      <c r="F515" s="122" t="s">
        <v>138</v>
      </c>
      <c r="G515" s="145" t="s">
        <v>139</v>
      </c>
      <c r="H515" s="84" t="s">
        <v>134</v>
      </c>
      <c r="I515" s="84" t="s">
        <v>135</v>
      </c>
      <c r="J515" s="84" t="s">
        <v>136</v>
      </c>
      <c r="K515" s="84" t="s">
        <v>2120</v>
      </c>
    </row>
    <row r="516" spans="1:11" ht="12.75" customHeight="1" x14ac:dyDescent="0.2">
      <c r="A516" s="5">
        <v>516</v>
      </c>
      <c r="B516" s="36" t="s">
        <v>1378</v>
      </c>
      <c r="C516" s="36" t="s">
        <v>1379</v>
      </c>
      <c r="D516" s="149" t="s">
        <v>154</v>
      </c>
      <c r="E516" s="147">
        <v>2148</v>
      </c>
      <c r="F516" s="163">
        <f>IF(LOOKUP($J516,RABAT!$A$6:$A$9,RABAT!$A$6:$A$9)=$J516,LOOKUP($J516,RABAT!$A$6:$A$9,RABAT!C$6:C$9),"---")</f>
        <v>0</v>
      </c>
      <c r="G516" s="148">
        <f t="shared" ref="G516:G547" si="34">CEILING(E516-(E516*F516),0.1)</f>
        <v>2148</v>
      </c>
      <c r="H516" s="89" t="s">
        <v>3737</v>
      </c>
      <c r="I516" s="36" t="s">
        <v>3646</v>
      </c>
      <c r="J516" s="37" t="s">
        <v>2122</v>
      </c>
      <c r="K516" s="36" t="s">
        <v>2121</v>
      </c>
    </row>
    <row r="517" spans="1:11" ht="12.75" customHeight="1" x14ac:dyDescent="0.2">
      <c r="A517" s="2">
        <v>517</v>
      </c>
      <c r="B517" s="36" t="s">
        <v>1380</v>
      </c>
      <c r="C517" s="36" t="s">
        <v>1381</v>
      </c>
      <c r="D517" s="146" t="s">
        <v>152</v>
      </c>
      <c r="E517" s="147">
        <v>2250</v>
      </c>
      <c r="F517" s="163">
        <f>IF(LOOKUP($J517,RABAT!$A$6:$A$9,RABAT!$A$6:$A$9)=$J517,LOOKUP($J517,RABAT!$A$6:$A$9,RABAT!C$6:C$9),"---")</f>
        <v>0</v>
      </c>
      <c r="G517" s="148">
        <f t="shared" si="34"/>
        <v>2250</v>
      </c>
      <c r="H517" s="89" t="s">
        <v>3740</v>
      </c>
      <c r="I517" s="36" t="s">
        <v>3646</v>
      </c>
      <c r="J517" s="37" t="s">
        <v>2122</v>
      </c>
      <c r="K517" s="36" t="s">
        <v>2121</v>
      </c>
    </row>
    <row r="518" spans="1:11" ht="12.75" customHeight="1" x14ac:dyDescent="0.2">
      <c r="A518" s="5">
        <v>518</v>
      </c>
      <c r="B518" s="36" t="s">
        <v>1382</v>
      </c>
      <c r="C518" s="36" t="s">
        <v>1383</v>
      </c>
      <c r="D518" s="146" t="s">
        <v>152</v>
      </c>
      <c r="E518" s="147">
        <v>1385</v>
      </c>
      <c r="F518" s="163">
        <f>IF(LOOKUP($J518,RABAT!$A$6:$A$9,RABAT!$A$6:$A$9)=$J518,LOOKUP($J518,RABAT!$A$6:$A$9,RABAT!C$6:C$9),"---")</f>
        <v>0</v>
      </c>
      <c r="G518" s="148">
        <f t="shared" si="34"/>
        <v>1385</v>
      </c>
      <c r="H518" s="89" t="s">
        <v>3724</v>
      </c>
      <c r="I518" s="36" t="s">
        <v>3646</v>
      </c>
      <c r="J518" s="37" t="s">
        <v>2122</v>
      </c>
      <c r="K518" s="36" t="s">
        <v>2121</v>
      </c>
    </row>
    <row r="519" spans="1:11" ht="12.75" customHeight="1" x14ac:dyDescent="0.2">
      <c r="A519" s="2">
        <v>519</v>
      </c>
      <c r="B519" s="36" t="s">
        <v>1384</v>
      </c>
      <c r="C519" s="36" t="s">
        <v>1385</v>
      </c>
      <c r="D519" s="149" t="s">
        <v>154</v>
      </c>
      <c r="E519" s="147">
        <v>1191</v>
      </c>
      <c r="F519" s="163">
        <f>IF(LOOKUP($J519,RABAT!$A$6:$A$9,RABAT!$A$6:$A$9)=$J519,LOOKUP($J519,RABAT!$A$6:$A$9,RABAT!C$6:C$9),"---")</f>
        <v>0</v>
      </c>
      <c r="G519" s="148">
        <f t="shared" si="34"/>
        <v>1191</v>
      </c>
      <c r="H519" s="89" t="s">
        <v>3745</v>
      </c>
      <c r="I519" s="36" t="s">
        <v>3646</v>
      </c>
      <c r="J519" s="37" t="s">
        <v>2122</v>
      </c>
      <c r="K519" s="36" t="s">
        <v>2121</v>
      </c>
    </row>
    <row r="520" spans="1:11" ht="12.75" customHeight="1" x14ac:dyDescent="0.2">
      <c r="A520" s="5">
        <v>520</v>
      </c>
      <c r="B520" s="36" t="s">
        <v>1398</v>
      </c>
      <c r="C520" s="36" t="s">
        <v>1399</v>
      </c>
      <c r="D520" s="149" t="s">
        <v>154</v>
      </c>
      <c r="E520" s="147">
        <v>1601</v>
      </c>
      <c r="F520" s="163">
        <f>IF(LOOKUP($J520,RABAT!$A$6:$A$9,RABAT!$A$6:$A$9)=$J520,LOOKUP($J520,RABAT!$A$6:$A$9,RABAT!C$6:C$9),"---")</f>
        <v>0</v>
      </c>
      <c r="G520" s="148">
        <f t="shared" si="34"/>
        <v>1601</v>
      </c>
      <c r="H520" s="89" t="s">
        <v>3607</v>
      </c>
      <c r="I520" s="36" t="s">
        <v>3646</v>
      </c>
      <c r="J520" s="37" t="s">
        <v>2122</v>
      </c>
      <c r="K520" s="36" t="s">
        <v>2121</v>
      </c>
    </row>
    <row r="521" spans="1:11" ht="12.75" customHeight="1" x14ac:dyDescent="0.2">
      <c r="A521" s="2">
        <v>521</v>
      </c>
      <c r="B521" s="36" t="s">
        <v>1400</v>
      </c>
      <c r="C521" s="36" t="s">
        <v>1401</v>
      </c>
      <c r="D521" s="149" t="s">
        <v>154</v>
      </c>
      <c r="E521" s="147">
        <v>1452</v>
      </c>
      <c r="F521" s="163">
        <f>IF(LOOKUP($J521,RABAT!$A$6:$A$9,RABAT!$A$6:$A$9)=$J521,LOOKUP($J521,RABAT!$A$6:$A$9,RABAT!C$6:C$9),"---")</f>
        <v>0</v>
      </c>
      <c r="G521" s="148">
        <f t="shared" si="34"/>
        <v>1452</v>
      </c>
      <c r="H521" s="89" t="s">
        <v>3672</v>
      </c>
      <c r="I521" s="36" t="s">
        <v>3646</v>
      </c>
      <c r="J521" s="37" t="s">
        <v>2122</v>
      </c>
      <c r="K521" s="36" t="s">
        <v>2121</v>
      </c>
    </row>
    <row r="522" spans="1:11" ht="12.75" customHeight="1" x14ac:dyDescent="0.2">
      <c r="A522" s="5">
        <v>522</v>
      </c>
      <c r="B522" s="36" t="s">
        <v>1402</v>
      </c>
      <c r="C522" s="36" t="s">
        <v>1403</v>
      </c>
      <c r="D522" s="149" t="s">
        <v>154</v>
      </c>
      <c r="E522" s="147">
        <v>2305</v>
      </c>
      <c r="F522" s="163">
        <f>IF(LOOKUP($J522,RABAT!$A$6:$A$9,RABAT!$A$6:$A$9)=$J522,LOOKUP($J522,RABAT!$A$6:$A$9,RABAT!C$6:C$9),"---")</f>
        <v>0</v>
      </c>
      <c r="G522" s="148">
        <f t="shared" si="34"/>
        <v>2305</v>
      </c>
      <c r="H522" s="89" t="s">
        <v>3768</v>
      </c>
      <c r="I522" s="36" t="s">
        <v>3646</v>
      </c>
      <c r="J522" s="37" t="s">
        <v>2122</v>
      </c>
      <c r="K522" s="36" t="s">
        <v>2121</v>
      </c>
    </row>
    <row r="523" spans="1:11" ht="12.75" customHeight="1" x14ac:dyDescent="0.2">
      <c r="A523" s="2">
        <v>523</v>
      </c>
      <c r="B523" s="36" t="s">
        <v>1404</v>
      </c>
      <c r="C523" s="36" t="s">
        <v>1405</v>
      </c>
      <c r="D523" s="149" t="s">
        <v>154</v>
      </c>
      <c r="E523" s="147">
        <v>2418</v>
      </c>
      <c r="F523" s="163">
        <f>IF(LOOKUP($J523,RABAT!$A$6:$A$9,RABAT!$A$6:$A$9)=$J523,LOOKUP($J523,RABAT!$A$6:$A$9,RABAT!C$6:C$9),"---")</f>
        <v>0</v>
      </c>
      <c r="G523" s="148">
        <f t="shared" si="34"/>
        <v>2418</v>
      </c>
      <c r="H523" s="89" t="s">
        <v>3771</v>
      </c>
      <c r="I523" s="36" t="s">
        <v>3646</v>
      </c>
      <c r="J523" s="37" t="s">
        <v>2122</v>
      </c>
      <c r="K523" s="36" t="s">
        <v>2121</v>
      </c>
    </row>
    <row r="524" spans="1:11" ht="12.75" customHeight="1" x14ac:dyDescent="0.2">
      <c r="A524" s="5">
        <v>524</v>
      </c>
      <c r="B524" s="36" t="s">
        <v>1406</v>
      </c>
      <c r="C524" s="36" t="s">
        <v>1407</v>
      </c>
      <c r="D524" s="149" t="s">
        <v>154</v>
      </c>
      <c r="E524" s="147">
        <v>2408</v>
      </c>
      <c r="F524" s="163">
        <f>IF(LOOKUP($J524,RABAT!$A$6:$A$9,RABAT!$A$6:$A$9)=$J524,LOOKUP($J524,RABAT!$A$6:$A$9,RABAT!C$6:C$9),"---")</f>
        <v>0</v>
      </c>
      <c r="G524" s="148">
        <f t="shared" si="34"/>
        <v>2408</v>
      </c>
      <c r="H524" s="89" t="s">
        <v>3725</v>
      </c>
      <c r="I524" s="36" t="s">
        <v>3646</v>
      </c>
      <c r="J524" s="37" t="s">
        <v>2122</v>
      </c>
      <c r="K524" s="36" t="s">
        <v>2121</v>
      </c>
    </row>
    <row r="525" spans="1:11" ht="12.75" customHeight="1" x14ac:dyDescent="0.2">
      <c r="A525" s="2">
        <v>525</v>
      </c>
      <c r="B525" s="36" t="s">
        <v>1408</v>
      </c>
      <c r="C525" s="36" t="s">
        <v>1409</v>
      </c>
      <c r="D525" s="149" t="s">
        <v>154</v>
      </c>
      <c r="E525" s="147">
        <v>2617</v>
      </c>
      <c r="F525" s="163">
        <f>IF(LOOKUP($J525,RABAT!$A$6:$A$9,RABAT!$A$6:$A$9)=$J525,LOOKUP($J525,RABAT!$A$6:$A$9,RABAT!C$6:C$9),"---")</f>
        <v>0</v>
      </c>
      <c r="G525" s="148">
        <f t="shared" si="34"/>
        <v>2617</v>
      </c>
      <c r="H525" s="89" t="s">
        <v>3776</v>
      </c>
      <c r="I525" s="36" t="s">
        <v>3646</v>
      </c>
      <c r="J525" s="37" t="s">
        <v>2122</v>
      </c>
      <c r="K525" s="36" t="s">
        <v>2121</v>
      </c>
    </row>
    <row r="526" spans="1:11" ht="12.75" customHeight="1" x14ac:dyDescent="0.2">
      <c r="A526" s="5">
        <v>526</v>
      </c>
      <c r="B526" s="36" t="s">
        <v>1410</v>
      </c>
      <c r="C526" s="36" t="s">
        <v>1411</v>
      </c>
      <c r="D526" s="149" t="s">
        <v>154</v>
      </c>
      <c r="E526" s="147">
        <v>2839</v>
      </c>
      <c r="F526" s="163">
        <f>IF(LOOKUP($J526,RABAT!$A$6:$A$9,RABAT!$A$6:$A$9)=$J526,LOOKUP($J526,RABAT!$A$6:$A$9,RABAT!C$6:C$9),"---")</f>
        <v>0</v>
      </c>
      <c r="G526" s="148">
        <f t="shared" si="34"/>
        <v>2839</v>
      </c>
      <c r="H526" s="89" t="s">
        <v>1412</v>
      </c>
      <c r="I526" s="36" t="s">
        <v>3646</v>
      </c>
      <c r="J526" s="37" t="s">
        <v>2122</v>
      </c>
      <c r="K526" s="36" t="s">
        <v>2121</v>
      </c>
    </row>
    <row r="527" spans="1:11" ht="12.75" customHeight="1" x14ac:dyDescent="0.2">
      <c r="A527" s="2">
        <v>527</v>
      </c>
      <c r="B527" s="36" t="s">
        <v>1413</v>
      </c>
      <c r="C527" s="36" t="s">
        <v>1414</v>
      </c>
      <c r="D527" s="149" t="s">
        <v>154</v>
      </c>
      <c r="E527" s="147">
        <v>2690</v>
      </c>
      <c r="F527" s="163">
        <f>IF(LOOKUP($J527,RABAT!$A$6:$A$9,RABAT!$A$6:$A$9)=$J527,LOOKUP($J527,RABAT!$A$6:$A$9,RABAT!C$6:C$9),"---")</f>
        <v>0</v>
      </c>
      <c r="G527" s="148">
        <f t="shared" si="34"/>
        <v>2690</v>
      </c>
      <c r="H527" s="89" t="s">
        <v>3675</v>
      </c>
      <c r="I527" s="36" t="s">
        <v>3646</v>
      </c>
      <c r="J527" s="37" t="s">
        <v>2122</v>
      </c>
      <c r="K527" s="36" t="s">
        <v>2121</v>
      </c>
    </row>
    <row r="528" spans="1:11" ht="12.75" customHeight="1" x14ac:dyDescent="0.2">
      <c r="A528" s="5">
        <v>528</v>
      </c>
      <c r="B528" s="36" t="s">
        <v>1415</v>
      </c>
      <c r="C528" s="36" t="s">
        <v>1416</v>
      </c>
      <c r="D528" s="149" t="s">
        <v>154</v>
      </c>
      <c r="E528" s="147">
        <v>2310</v>
      </c>
      <c r="F528" s="163">
        <f>IF(LOOKUP($J528,RABAT!$A$6:$A$9,RABAT!$A$6:$A$9)=$J528,LOOKUP($J528,RABAT!$A$6:$A$9,RABAT!C$6:C$9),"---")</f>
        <v>0</v>
      </c>
      <c r="G528" s="148">
        <f t="shared" si="34"/>
        <v>2310</v>
      </c>
      <c r="H528" s="89" t="s">
        <v>3781</v>
      </c>
      <c r="I528" s="36" t="s">
        <v>3646</v>
      </c>
      <c r="J528" s="37" t="s">
        <v>2122</v>
      </c>
      <c r="K528" s="36" t="s">
        <v>2121</v>
      </c>
    </row>
    <row r="529" spans="1:11" ht="12.75" customHeight="1" x14ac:dyDescent="0.2">
      <c r="A529" s="2">
        <v>529</v>
      </c>
      <c r="B529" s="36" t="s">
        <v>1417</v>
      </c>
      <c r="C529" s="36" t="s">
        <v>1418</v>
      </c>
      <c r="D529" s="149" t="s">
        <v>154</v>
      </c>
      <c r="E529" s="147">
        <v>1333</v>
      </c>
      <c r="F529" s="163">
        <f>IF(LOOKUP($J529,RABAT!$A$6:$A$9,RABAT!$A$6:$A$9)=$J529,LOOKUP($J529,RABAT!$A$6:$A$9,RABAT!C$6:C$9),"---")</f>
        <v>0</v>
      </c>
      <c r="G529" s="148">
        <f t="shared" si="34"/>
        <v>1333</v>
      </c>
      <c r="H529" s="89" t="s">
        <v>3784</v>
      </c>
      <c r="I529" s="36" t="s">
        <v>3646</v>
      </c>
      <c r="J529" s="37" t="s">
        <v>2122</v>
      </c>
      <c r="K529" s="36" t="s">
        <v>2121</v>
      </c>
    </row>
    <row r="530" spans="1:11" ht="12.75" customHeight="1" x14ac:dyDescent="0.2">
      <c r="A530" s="5">
        <v>530</v>
      </c>
      <c r="B530" s="36" t="s">
        <v>1419</v>
      </c>
      <c r="C530" s="36" t="s">
        <v>1420</v>
      </c>
      <c r="D530" s="149" t="s">
        <v>152</v>
      </c>
      <c r="E530" s="147">
        <v>1345</v>
      </c>
      <c r="F530" s="163">
        <f>IF(LOOKUP($J530,RABAT!$A$6:$A$9,RABAT!$A$6:$A$9)=$J530,LOOKUP($J530,RABAT!$A$6:$A$9,RABAT!C$6:C$9),"---")</f>
        <v>0</v>
      </c>
      <c r="G530" s="148">
        <f t="shared" si="34"/>
        <v>1345</v>
      </c>
      <c r="H530" s="89" t="s">
        <v>3726</v>
      </c>
      <c r="I530" s="36" t="s">
        <v>3646</v>
      </c>
      <c r="J530" s="37" t="s">
        <v>2122</v>
      </c>
      <c r="K530" s="36" t="s">
        <v>2121</v>
      </c>
    </row>
    <row r="531" spans="1:11" ht="12.75" customHeight="1" x14ac:dyDescent="0.2">
      <c r="A531" s="2">
        <v>531</v>
      </c>
      <c r="B531" s="36" t="s">
        <v>1421</v>
      </c>
      <c r="C531" s="36" t="s">
        <v>1422</v>
      </c>
      <c r="D531" s="149" t="s">
        <v>152</v>
      </c>
      <c r="E531" s="147">
        <v>1349</v>
      </c>
      <c r="F531" s="163">
        <f>IF(LOOKUP($J531,RABAT!$A$6:$A$9,RABAT!$A$6:$A$9)=$J531,LOOKUP($J531,RABAT!$A$6:$A$9,RABAT!C$6:C$9),"---")</f>
        <v>0</v>
      </c>
      <c r="G531" s="148">
        <f t="shared" si="34"/>
        <v>1349</v>
      </c>
      <c r="H531" s="89" t="s">
        <v>3789</v>
      </c>
      <c r="I531" s="36" t="s">
        <v>3646</v>
      </c>
      <c r="J531" s="37" t="s">
        <v>2122</v>
      </c>
      <c r="K531" s="36" t="s">
        <v>2121</v>
      </c>
    </row>
    <row r="532" spans="1:11" ht="12.75" customHeight="1" x14ac:dyDescent="0.2">
      <c r="A532" s="5">
        <v>532</v>
      </c>
      <c r="B532" s="36" t="s">
        <v>1423</v>
      </c>
      <c r="C532" s="36" t="s">
        <v>161</v>
      </c>
      <c r="D532" s="149" t="s">
        <v>152</v>
      </c>
      <c r="E532" s="147">
        <v>1508</v>
      </c>
      <c r="F532" s="163">
        <f>IF(LOOKUP($J532,RABAT!$A$6:$A$9,RABAT!$A$6:$A$9)=$J532,LOOKUP($J532,RABAT!$A$6:$A$9,RABAT!C$6:C$9),"---")</f>
        <v>0</v>
      </c>
      <c r="G532" s="148">
        <f t="shared" si="34"/>
        <v>1508</v>
      </c>
      <c r="H532" s="89" t="s">
        <v>3608</v>
      </c>
      <c r="I532" s="36" t="s">
        <v>3646</v>
      </c>
      <c r="J532" s="37" t="s">
        <v>2122</v>
      </c>
      <c r="K532" s="36" t="s">
        <v>2121</v>
      </c>
    </row>
    <row r="533" spans="1:11" ht="12.75" customHeight="1" x14ac:dyDescent="0.2">
      <c r="A533" s="2">
        <v>533</v>
      </c>
      <c r="B533" s="36" t="s">
        <v>162</v>
      </c>
      <c r="C533" s="36" t="s">
        <v>163</v>
      </c>
      <c r="D533" s="149" t="s">
        <v>152</v>
      </c>
      <c r="E533" s="147">
        <v>1357</v>
      </c>
      <c r="F533" s="163">
        <f>IF(LOOKUP($J533,RABAT!$A$6:$A$9,RABAT!$A$6:$A$9)=$J533,LOOKUP($J533,RABAT!$A$6:$A$9,RABAT!C$6:C$9),"---")</f>
        <v>0</v>
      </c>
      <c r="G533" s="148">
        <f t="shared" si="34"/>
        <v>1357</v>
      </c>
      <c r="H533" s="89" t="s">
        <v>3678</v>
      </c>
      <c r="I533" s="36" t="s">
        <v>3646</v>
      </c>
      <c r="J533" s="37" t="s">
        <v>2122</v>
      </c>
      <c r="K533" s="36" t="s">
        <v>2121</v>
      </c>
    </row>
    <row r="534" spans="1:11" ht="12.75" customHeight="1" x14ac:dyDescent="0.2">
      <c r="A534" s="5">
        <v>534</v>
      </c>
      <c r="B534" s="36" t="s">
        <v>164</v>
      </c>
      <c r="C534" s="36" t="s">
        <v>165</v>
      </c>
      <c r="D534" s="149" t="s">
        <v>154</v>
      </c>
      <c r="E534" s="147">
        <v>2531</v>
      </c>
      <c r="F534" s="163">
        <f>IF(LOOKUP($J534,RABAT!$A$6:$A$9,RABAT!$A$6:$A$9)=$J534,LOOKUP($J534,RABAT!$A$6:$A$9,RABAT!C$6:C$9),"---")</f>
        <v>0</v>
      </c>
      <c r="G534" s="148">
        <f t="shared" si="34"/>
        <v>2531</v>
      </c>
      <c r="H534" s="89" t="s">
        <v>3794</v>
      </c>
      <c r="I534" s="36" t="s">
        <v>3646</v>
      </c>
      <c r="J534" s="37" t="s">
        <v>2122</v>
      </c>
      <c r="K534" s="36" t="s">
        <v>2121</v>
      </c>
    </row>
    <row r="535" spans="1:11" ht="12.75" customHeight="1" x14ac:dyDescent="0.2">
      <c r="A535" s="2">
        <v>535</v>
      </c>
      <c r="B535" s="36" t="s">
        <v>166</v>
      </c>
      <c r="C535" s="36" t="s">
        <v>167</v>
      </c>
      <c r="D535" s="146" t="s">
        <v>152</v>
      </c>
      <c r="E535" s="147">
        <v>1395</v>
      </c>
      <c r="F535" s="163">
        <f>IF(LOOKUP($J535,RABAT!$A$6:$A$9,RABAT!$A$6:$A$9)=$J535,LOOKUP($J535,RABAT!$A$6:$A$9,RABAT!C$6:C$9),"---")</f>
        <v>0</v>
      </c>
      <c r="G535" s="148">
        <f t="shared" si="34"/>
        <v>1395</v>
      </c>
      <c r="H535" s="89" t="s">
        <v>3797</v>
      </c>
      <c r="I535" s="36" t="s">
        <v>3646</v>
      </c>
      <c r="J535" s="37" t="s">
        <v>2122</v>
      </c>
      <c r="K535" s="36" t="s">
        <v>2121</v>
      </c>
    </row>
    <row r="536" spans="1:11" ht="12.75" customHeight="1" x14ac:dyDescent="0.2">
      <c r="A536" s="5">
        <v>536</v>
      </c>
      <c r="B536" s="36" t="s">
        <v>168</v>
      </c>
      <c r="C536" s="36" t="s">
        <v>169</v>
      </c>
      <c r="D536" s="149" t="s">
        <v>152</v>
      </c>
      <c r="E536" s="147">
        <v>1385</v>
      </c>
      <c r="F536" s="163">
        <f>IF(LOOKUP($J536,RABAT!$A$6:$A$9,RABAT!$A$6:$A$9)=$J536,LOOKUP($J536,RABAT!$A$6:$A$9,RABAT!C$6:C$9),"---")</f>
        <v>0</v>
      </c>
      <c r="G536" s="148">
        <f t="shared" si="34"/>
        <v>1385</v>
      </c>
      <c r="H536" s="89" t="s">
        <v>3727</v>
      </c>
      <c r="I536" s="36" t="s">
        <v>3646</v>
      </c>
      <c r="J536" s="37" t="s">
        <v>2122</v>
      </c>
      <c r="K536" s="36" t="s">
        <v>2121</v>
      </c>
    </row>
    <row r="537" spans="1:11" ht="12.75" customHeight="1" x14ac:dyDescent="0.2">
      <c r="A537" s="2">
        <v>537</v>
      </c>
      <c r="B537" s="36" t="s">
        <v>170</v>
      </c>
      <c r="C537" s="36" t="s">
        <v>171</v>
      </c>
      <c r="D537" s="149" t="s">
        <v>152</v>
      </c>
      <c r="E537" s="147">
        <v>1365</v>
      </c>
      <c r="F537" s="163">
        <f>IF(LOOKUP($J537,RABAT!$A$6:$A$9,RABAT!$A$6:$A$9)=$J537,LOOKUP($J537,RABAT!$A$6:$A$9,RABAT!C$6:C$9),"---")</f>
        <v>0</v>
      </c>
      <c r="G537" s="148">
        <f t="shared" si="34"/>
        <v>1365</v>
      </c>
      <c r="H537" s="89" t="s">
        <v>3609</v>
      </c>
      <c r="I537" s="36" t="s">
        <v>3646</v>
      </c>
      <c r="J537" s="37" t="s">
        <v>2122</v>
      </c>
      <c r="K537" s="36" t="s">
        <v>2121</v>
      </c>
    </row>
    <row r="538" spans="1:11" ht="12.75" customHeight="1" x14ac:dyDescent="0.2">
      <c r="A538" s="5">
        <v>538</v>
      </c>
      <c r="B538" s="36" t="s">
        <v>172</v>
      </c>
      <c r="C538" s="36" t="s">
        <v>173</v>
      </c>
      <c r="D538" s="149" t="s">
        <v>152</v>
      </c>
      <c r="E538" s="147">
        <v>1852</v>
      </c>
      <c r="F538" s="163">
        <f>IF(LOOKUP($J538,RABAT!$A$6:$A$9,RABAT!$A$6:$A$9)=$J538,LOOKUP($J538,RABAT!$A$6:$A$9,RABAT!C$6:C$9),"---")</f>
        <v>0</v>
      </c>
      <c r="G538" s="148">
        <f t="shared" si="34"/>
        <v>1852</v>
      </c>
      <c r="H538" s="89" t="s">
        <v>174</v>
      </c>
      <c r="I538" s="36" t="s">
        <v>3646</v>
      </c>
      <c r="J538" s="37" t="s">
        <v>2122</v>
      </c>
      <c r="K538" s="36" t="s">
        <v>2121</v>
      </c>
    </row>
    <row r="539" spans="1:11" ht="12.75" customHeight="1" x14ac:dyDescent="0.2">
      <c r="A539" s="2">
        <v>539</v>
      </c>
      <c r="B539" s="36" t="s">
        <v>175</v>
      </c>
      <c r="C539" s="36" t="s">
        <v>176</v>
      </c>
      <c r="D539" s="149" t="s">
        <v>152</v>
      </c>
      <c r="E539" s="147">
        <v>1704</v>
      </c>
      <c r="F539" s="163">
        <f>IF(LOOKUP($J539,RABAT!$A$6:$A$9,RABAT!$A$6:$A$9)=$J539,LOOKUP($J539,RABAT!$A$6:$A$9,RABAT!C$6:C$9),"---")</f>
        <v>0</v>
      </c>
      <c r="G539" s="148">
        <f t="shared" si="34"/>
        <v>1704</v>
      </c>
      <c r="H539" s="89" t="s">
        <v>3681</v>
      </c>
      <c r="I539" s="36" t="s">
        <v>3646</v>
      </c>
      <c r="J539" s="37" t="s">
        <v>2122</v>
      </c>
      <c r="K539" s="36" t="s">
        <v>2121</v>
      </c>
    </row>
    <row r="540" spans="1:11" ht="12.75" customHeight="1" x14ac:dyDescent="0.2">
      <c r="A540" s="5">
        <v>540</v>
      </c>
      <c r="B540" s="36" t="s">
        <v>177</v>
      </c>
      <c r="C540" s="36" t="s">
        <v>178</v>
      </c>
      <c r="D540" s="149" t="s">
        <v>154</v>
      </c>
      <c r="E540" s="147">
        <v>2861</v>
      </c>
      <c r="F540" s="163">
        <f>IF(LOOKUP($J540,RABAT!$A$6:$A$9,RABAT!$A$6:$A$9)=$J540,LOOKUP($J540,RABAT!$A$6:$A$9,RABAT!C$6:C$9),"---")</f>
        <v>0</v>
      </c>
      <c r="G540" s="148">
        <f t="shared" si="34"/>
        <v>2861</v>
      </c>
      <c r="H540" s="89" t="s">
        <v>3806</v>
      </c>
      <c r="I540" s="36" t="s">
        <v>3646</v>
      </c>
      <c r="J540" s="37" t="s">
        <v>2122</v>
      </c>
      <c r="K540" s="36" t="s">
        <v>2121</v>
      </c>
    </row>
    <row r="541" spans="1:11" ht="12.75" customHeight="1" x14ac:dyDescent="0.2">
      <c r="A541" s="2">
        <v>541</v>
      </c>
      <c r="B541" s="36" t="s">
        <v>179</v>
      </c>
      <c r="C541" s="36" t="s">
        <v>180</v>
      </c>
      <c r="D541" s="149" t="s">
        <v>154</v>
      </c>
      <c r="E541" s="147">
        <v>3001</v>
      </c>
      <c r="F541" s="163">
        <f>IF(LOOKUP($J541,RABAT!$A$6:$A$9,RABAT!$A$6:$A$9)=$J541,LOOKUP($J541,RABAT!$A$6:$A$9,RABAT!C$6:C$9),"---")</f>
        <v>0</v>
      </c>
      <c r="G541" s="148">
        <f t="shared" si="34"/>
        <v>3001</v>
      </c>
      <c r="H541" s="89" t="s">
        <v>3809</v>
      </c>
      <c r="I541" s="36" t="s">
        <v>3646</v>
      </c>
      <c r="J541" s="37" t="s">
        <v>2122</v>
      </c>
      <c r="K541" s="36" t="s">
        <v>2121</v>
      </c>
    </row>
    <row r="542" spans="1:11" ht="12.75" customHeight="1" x14ac:dyDescent="0.2">
      <c r="A542" s="5">
        <v>542</v>
      </c>
      <c r="B542" s="36" t="s">
        <v>181</v>
      </c>
      <c r="C542" s="36" t="s">
        <v>182</v>
      </c>
      <c r="D542" s="149" t="s">
        <v>152</v>
      </c>
      <c r="E542" s="147">
        <v>2991</v>
      </c>
      <c r="F542" s="163">
        <f>IF(LOOKUP($J542,RABAT!$A$6:$A$9,RABAT!$A$6:$A$9)=$J542,LOOKUP($J542,RABAT!$A$6:$A$9,RABAT!C$6:C$9),"---")</f>
        <v>0</v>
      </c>
      <c r="G542" s="148">
        <f t="shared" si="34"/>
        <v>2991</v>
      </c>
      <c r="H542" s="89" t="s">
        <v>3728</v>
      </c>
      <c r="I542" s="36" t="s">
        <v>3646</v>
      </c>
      <c r="J542" s="37" t="s">
        <v>2122</v>
      </c>
      <c r="K542" s="36" t="s">
        <v>2121</v>
      </c>
    </row>
    <row r="543" spans="1:11" ht="12.75" customHeight="1" x14ac:dyDescent="0.2">
      <c r="A543" s="2">
        <v>543</v>
      </c>
      <c r="B543" s="36" t="s">
        <v>183</v>
      </c>
      <c r="C543" s="36" t="s">
        <v>184</v>
      </c>
      <c r="D543" s="149" t="s">
        <v>154</v>
      </c>
      <c r="E543" s="147">
        <v>3201</v>
      </c>
      <c r="F543" s="163">
        <f>IF(LOOKUP($J543,RABAT!$A$6:$A$9,RABAT!$A$6:$A$9)=$J543,LOOKUP($J543,RABAT!$A$6:$A$9,RABAT!C$6:C$9),"---")</f>
        <v>0</v>
      </c>
      <c r="G543" s="148">
        <f t="shared" si="34"/>
        <v>3201</v>
      </c>
      <c r="H543" s="89" t="s">
        <v>3814</v>
      </c>
      <c r="I543" s="36" t="s">
        <v>3646</v>
      </c>
      <c r="J543" s="37" t="s">
        <v>2122</v>
      </c>
      <c r="K543" s="36" t="s">
        <v>2121</v>
      </c>
    </row>
    <row r="544" spans="1:11" ht="12.75" customHeight="1" x14ac:dyDescent="0.2">
      <c r="A544" s="5">
        <v>544</v>
      </c>
      <c r="B544" s="36" t="s">
        <v>185</v>
      </c>
      <c r="C544" s="36" t="s">
        <v>186</v>
      </c>
      <c r="D544" s="149" t="s">
        <v>154</v>
      </c>
      <c r="E544" s="147">
        <v>3423</v>
      </c>
      <c r="F544" s="163">
        <f>IF(LOOKUP($J544,RABAT!$A$6:$A$9,RABAT!$A$6:$A$9)=$J544,LOOKUP($J544,RABAT!$A$6:$A$9,RABAT!C$6:C$9),"---")</f>
        <v>0</v>
      </c>
      <c r="G544" s="148">
        <f t="shared" si="34"/>
        <v>3423</v>
      </c>
      <c r="H544" s="89" t="s">
        <v>187</v>
      </c>
      <c r="I544" s="36" t="s">
        <v>3646</v>
      </c>
      <c r="J544" s="37" t="s">
        <v>2122</v>
      </c>
      <c r="K544" s="36" t="s">
        <v>2121</v>
      </c>
    </row>
    <row r="545" spans="1:11" ht="12.75" customHeight="1" x14ac:dyDescent="0.2">
      <c r="A545" s="2">
        <v>545</v>
      </c>
      <c r="B545" s="36" t="s">
        <v>188</v>
      </c>
      <c r="C545" s="36" t="s">
        <v>189</v>
      </c>
      <c r="D545" s="146" t="s">
        <v>152</v>
      </c>
      <c r="E545" s="147">
        <v>3274</v>
      </c>
      <c r="F545" s="163">
        <f>IF(LOOKUP($J545,RABAT!$A$6:$A$9,RABAT!$A$6:$A$9)=$J545,LOOKUP($J545,RABAT!$A$6:$A$9,RABAT!C$6:C$9),"---")</f>
        <v>0</v>
      </c>
      <c r="G545" s="148">
        <f t="shared" si="34"/>
        <v>3274</v>
      </c>
      <c r="H545" s="89" t="s">
        <v>3684</v>
      </c>
      <c r="I545" s="36" t="s">
        <v>3646</v>
      </c>
      <c r="J545" s="37" t="s">
        <v>2122</v>
      </c>
      <c r="K545" s="36" t="s">
        <v>2121</v>
      </c>
    </row>
    <row r="546" spans="1:11" ht="12.75" customHeight="1" x14ac:dyDescent="0.2">
      <c r="A546" s="5">
        <v>546</v>
      </c>
      <c r="B546" s="36" t="s">
        <v>190</v>
      </c>
      <c r="C546" s="36" t="s">
        <v>191</v>
      </c>
      <c r="D546" s="149" t="s">
        <v>154</v>
      </c>
      <c r="E546" s="147">
        <v>3863</v>
      </c>
      <c r="F546" s="163">
        <f>IF(LOOKUP($J546,RABAT!$A$6:$A$9,RABAT!$A$6:$A$9)=$J546,LOOKUP($J546,RABAT!$A$6:$A$9,RABAT!C$6:C$9),"---")</f>
        <v>0</v>
      </c>
      <c r="G546" s="148">
        <f t="shared" si="34"/>
        <v>3863</v>
      </c>
      <c r="H546" s="89" t="s">
        <v>3819</v>
      </c>
      <c r="I546" s="36" t="s">
        <v>3646</v>
      </c>
      <c r="J546" s="37" t="s">
        <v>2122</v>
      </c>
      <c r="K546" s="36" t="s">
        <v>2121</v>
      </c>
    </row>
    <row r="547" spans="1:11" ht="12.75" customHeight="1" x14ac:dyDescent="0.2">
      <c r="A547" s="2">
        <v>547</v>
      </c>
      <c r="B547" s="36" t="s">
        <v>192</v>
      </c>
      <c r="C547" s="36" t="s">
        <v>193</v>
      </c>
      <c r="D547" s="149" t="s">
        <v>154</v>
      </c>
      <c r="E547" s="147">
        <v>3773</v>
      </c>
      <c r="F547" s="163">
        <f>IF(LOOKUP($J547,RABAT!$A$6:$A$9,RABAT!$A$6:$A$9)=$J547,LOOKUP($J547,RABAT!$A$6:$A$9,RABAT!C$6:C$9),"---")</f>
        <v>0</v>
      </c>
      <c r="G547" s="148">
        <f t="shared" si="34"/>
        <v>3773</v>
      </c>
      <c r="H547" s="89" t="s">
        <v>3822</v>
      </c>
      <c r="I547" s="36" t="s">
        <v>3646</v>
      </c>
      <c r="J547" s="37" t="s">
        <v>2122</v>
      </c>
      <c r="K547" s="36" t="s">
        <v>2121</v>
      </c>
    </row>
    <row r="548" spans="1:11" ht="12.75" customHeight="1" x14ac:dyDescent="0.2">
      <c r="A548" s="5">
        <v>548</v>
      </c>
      <c r="B548" s="36" t="s">
        <v>194</v>
      </c>
      <c r="C548" s="36" t="s">
        <v>195</v>
      </c>
      <c r="D548" s="149" t="s">
        <v>154</v>
      </c>
      <c r="E548" s="147">
        <v>3764</v>
      </c>
      <c r="F548" s="163">
        <f>IF(LOOKUP($J548,RABAT!$A$6:$A$9,RABAT!$A$6:$A$9)=$J548,LOOKUP($J548,RABAT!$A$6:$A$9,RABAT!C$6:C$9),"---")</f>
        <v>0</v>
      </c>
      <c r="G548" s="148">
        <f t="shared" ref="G548:G566" si="35">CEILING(E548-(E548*F548),0.1)</f>
        <v>3764</v>
      </c>
      <c r="H548" s="89" t="s">
        <v>3729</v>
      </c>
      <c r="I548" s="36" t="s">
        <v>3646</v>
      </c>
      <c r="J548" s="37" t="s">
        <v>2122</v>
      </c>
      <c r="K548" s="36" t="s">
        <v>2121</v>
      </c>
    </row>
    <row r="549" spans="1:11" ht="12.75" customHeight="1" x14ac:dyDescent="0.2">
      <c r="A549" s="2">
        <v>549</v>
      </c>
      <c r="B549" s="36" t="s">
        <v>2102</v>
      </c>
      <c r="C549" s="36" t="s">
        <v>2103</v>
      </c>
      <c r="D549" s="149" t="s">
        <v>154</v>
      </c>
      <c r="E549" s="147">
        <v>3971</v>
      </c>
      <c r="F549" s="163">
        <f>IF(LOOKUP($J549,RABAT!$A$6:$A$9,RABAT!$A$6:$A$9)=$J549,LOOKUP($J549,RABAT!$A$6:$A$9,RABAT!C$6:C$9),"---")</f>
        <v>0</v>
      </c>
      <c r="G549" s="148">
        <f t="shared" si="35"/>
        <v>3971</v>
      </c>
      <c r="H549" s="89" t="s">
        <v>3827</v>
      </c>
      <c r="I549" s="36" t="s">
        <v>3646</v>
      </c>
      <c r="J549" s="37" t="s">
        <v>2122</v>
      </c>
      <c r="K549" s="36" t="s">
        <v>2121</v>
      </c>
    </row>
    <row r="550" spans="1:11" ht="12.75" customHeight="1" x14ac:dyDescent="0.2">
      <c r="A550" s="5">
        <v>550</v>
      </c>
      <c r="B550" s="36" t="s">
        <v>2104</v>
      </c>
      <c r="C550" s="36" t="s">
        <v>2105</v>
      </c>
      <c r="D550" s="149" t="s">
        <v>154</v>
      </c>
      <c r="E550" s="147">
        <v>4287</v>
      </c>
      <c r="F550" s="163">
        <f>IF(LOOKUP($J550,RABAT!$A$6:$A$9,RABAT!$A$6:$A$9)=$J550,LOOKUP($J550,RABAT!$A$6:$A$9,RABAT!C$6:C$9),"---")</f>
        <v>0</v>
      </c>
      <c r="G550" s="148">
        <f t="shared" si="35"/>
        <v>4287</v>
      </c>
      <c r="H550" s="89" t="s">
        <v>2106</v>
      </c>
      <c r="I550" s="36" t="s">
        <v>3646</v>
      </c>
      <c r="J550" s="37" t="s">
        <v>2122</v>
      </c>
      <c r="K550" s="36" t="s">
        <v>2121</v>
      </c>
    </row>
    <row r="551" spans="1:11" ht="12.75" customHeight="1" x14ac:dyDescent="0.2">
      <c r="A551" s="2">
        <v>551</v>
      </c>
      <c r="B551" s="36" t="s">
        <v>2107</v>
      </c>
      <c r="C551" s="36" t="s">
        <v>2108</v>
      </c>
      <c r="D551" s="149" t="s">
        <v>154</v>
      </c>
      <c r="E551" s="147">
        <v>4137</v>
      </c>
      <c r="F551" s="163">
        <f>IF(LOOKUP($J551,RABAT!$A$6:$A$9,RABAT!$A$6:$A$9)=$J551,LOOKUP($J551,RABAT!$A$6:$A$9,RABAT!C$6:C$9),"---")</f>
        <v>0</v>
      </c>
      <c r="G551" s="148">
        <f t="shared" si="35"/>
        <v>4137</v>
      </c>
      <c r="H551" s="89" t="s">
        <v>3687</v>
      </c>
      <c r="I551" s="36" t="s">
        <v>3646</v>
      </c>
      <c r="J551" s="37" t="s">
        <v>2122</v>
      </c>
      <c r="K551" s="36" t="s">
        <v>2121</v>
      </c>
    </row>
    <row r="552" spans="1:11" ht="12.75" customHeight="1" x14ac:dyDescent="0.2">
      <c r="A552" s="5">
        <v>552</v>
      </c>
      <c r="B552" s="36" t="s">
        <v>2109</v>
      </c>
      <c r="C552" s="36" t="s">
        <v>2110</v>
      </c>
      <c r="D552" s="149" t="s">
        <v>154</v>
      </c>
      <c r="E552" s="147">
        <v>3936</v>
      </c>
      <c r="F552" s="163">
        <f>IF(LOOKUP($J552,RABAT!$A$6:$A$9,RABAT!$A$6:$A$9)=$J552,LOOKUP($J552,RABAT!$A$6:$A$9,RABAT!C$6:C$9),"---")</f>
        <v>0</v>
      </c>
      <c r="G552" s="148">
        <f t="shared" si="35"/>
        <v>3936</v>
      </c>
      <c r="H552" s="89" t="s">
        <v>3832</v>
      </c>
      <c r="I552" s="36" t="s">
        <v>3646</v>
      </c>
      <c r="J552" s="37" t="s">
        <v>2122</v>
      </c>
      <c r="K552" s="36" t="s">
        <v>2121</v>
      </c>
    </row>
    <row r="553" spans="1:11" ht="12.75" customHeight="1" x14ac:dyDescent="0.2">
      <c r="A553" s="2">
        <v>553</v>
      </c>
      <c r="B553" s="36" t="s">
        <v>2111</v>
      </c>
      <c r="C553" s="36" t="s">
        <v>2112</v>
      </c>
      <c r="D553" s="149" t="s">
        <v>152</v>
      </c>
      <c r="E553" s="147">
        <v>1563</v>
      </c>
      <c r="F553" s="163">
        <f>IF(LOOKUP($J553,RABAT!$A$6:$A$9,RABAT!$A$6:$A$9)=$J553,LOOKUP($J553,RABAT!$A$6:$A$9,RABAT!C$6:C$9),"---")</f>
        <v>0</v>
      </c>
      <c r="G553" s="148">
        <f t="shared" si="35"/>
        <v>1563</v>
      </c>
      <c r="H553" s="89" t="s">
        <v>3835</v>
      </c>
      <c r="I553" s="36" t="s">
        <v>3646</v>
      </c>
      <c r="J553" s="37" t="s">
        <v>2122</v>
      </c>
      <c r="K553" s="36" t="s">
        <v>2121</v>
      </c>
    </row>
    <row r="554" spans="1:11" ht="12.75" customHeight="1" x14ac:dyDescent="0.2">
      <c r="A554" s="5">
        <v>554</v>
      </c>
      <c r="B554" s="36" t="s">
        <v>2113</v>
      </c>
      <c r="C554" s="36" t="s">
        <v>2114</v>
      </c>
      <c r="D554" s="149" t="s">
        <v>152</v>
      </c>
      <c r="E554" s="147">
        <v>1553</v>
      </c>
      <c r="F554" s="163">
        <f>IF(LOOKUP($J554,RABAT!$A$6:$A$9,RABAT!$A$6:$A$9)=$J554,LOOKUP($J554,RABAT!$A$6:$A$9,RABAT!C$6:C$9),"---")</f>
        <v>0</v>
      </c>
      <c r="G554" s="148">
        <f t="shared" si="35"/>
        <v>1553</v>
      </c>
      <c r="H554" s="89" t="s">
        <v>3730</v>
      </c>
      <c r="I554" s="36" t="s">
        <v>3646</v>
      </c>
      <c r="J554" s="37" t="s">
        <v>2122</v>
      </c>
      <c r="K554" s="36" t="s">
        <v>2121</v>
      </c>
    </row>
    <row r="555" spans="1:11" ht="12.75" customHeight="1" x14ac:dyDescent="0.2">
      <c r="A555" s="2">
        <v>555</v>
      </c>
      <c r="B555" s="36" t="s">
        <v>2115</v>
      </c>
      <c r="C555" s="36" t="s">
        <v>2116</v>
      </c>
      <c r="D555" s="149" t="s">
        <v>152</v>
      </c>
      <c r="E555" s="147">
        <v>2010</v>
      </c>
      <c r="F555" s="163">
        <f>IF(LOOKUP($J555,RABAT!$A$6:$A$9,RABAT!$A$6:$A$9)=$J555,LOOKUP($J555,RABAT!$A$6:$A$9,RABAT!C$6:C$9),"---")</f>
        <v>0</v>
      </c>
      <c r="G555" s="148">
        <f t="shared" si="35"/>
        <v>2010</v>
      </c>
      <c r="H555" s="89" t="s">
        <v>3840</v>
      </c>
      <c r="I555" s="36" t="s">
        <v>3646</v>
      </c>
      <c r="J555" s="37" t="s">
        <v>2122</v>
      </c>
      <c r="K555" s="36" t="s">
        <v>2121</v>
      </c>
    </row>
    <row r="556" spans="1:11" ht="12.75" customHeight="1" x14ac:dyDescent="0.2">
      <c r="A556" s="5">
        <v>556</v>
      </c>
      <c r="B556" s="36" t="s">
        <v>2117</v>
      </c>
      <c r="C556" s="36" t="s">
        <v>2118</v>
      </c>
      <c r="D556" s="149" t="s">
        <v>152</v>
      </c>
      <c r="E556" s="147">
        <v>2619</v>
      </c>
      <c r="F556" s="163">
        <f>IF(LOOKUP($J556,RABAT!$A$6:$A$9,RABAT!$A$6:$A$9)=$J556,LOOKUP($J556,RABAT!$A$6:$A$9,RABAT!C$6:C$9),"---")</f>
        <v>0</v>
      </c>
      <c r="G556" s="148">
        <f t="shared" si="35"/>
        <v>2619</v>
      </c>
      <c r="H556" s="89" t="s">
        <v>2119</v>
      </c>
      <c r="I556" s="36" t="s">
        <v>3646</v>
      </c>
      <c r="J556" s="37" t="s">
        <v>2122</v>
      </c>
      <c r="K556" s="36" t="s">
        <v>2121</v>
      </c>
    </row>
    <row r="557" spans="1:11" ht="12.75" customHeight="1" x14ac:dyDescent="0.2">
      <c r="A557" s="2">
        <v>557</v>
      </c>
      <c r="B557" s="36" t="s">
        <v>2869</v>
      </c>
      <c r="C557" s="36" t="s">
        <v>2870</v>
      </c>
      <c r="D557" s="149" t="s">
        <v>152</v>
      </c>
      <c r="E557" s="147">
        <v>2470</v>
      </c>
      <c r="F557" s="163">
        <f>IF(LOOKUP($J557,RABAT!$A$6:$A$9,RABAT!$A$6:$A$9)=$J557,LOOKUP($J557,RABAT!$A$6:$A$9,RABAT!C$6:C$9),"---")</f>
        <v>0</v>
      </c>
      <c r="G557" s="148">
        <f t="shared" si="35"/>
        <v>2470</v>
      </c>
      <c r="H557" s="89" t="s">
        <v>3690</v>
      </c>
      <c r="I557" s="36" t="s">
        <v>3646</v>
      </c>
      <c r="J557" s="37" t="s">
        <v>2122</v>
      </c>
      <c r="K557" s="36" t="s">
        <v>2121</v>
      </c>
    </row>
    <row r="558" spans="1:11" ht="12.75" customHeight="1" x14ac:dyDescent="0.2">
      <c r="A558" s="5">
        <v>558</v>
      </c>
      <c r="B558" s="36" t="s">
        <v>2871</v>
      </c>
      <c r="C558" s="36" t="s">
        <v>2872</v>
      </c>
      <c r="D558" s="149" t="s">
        <v>154</v>
      </c>
      <c r="E558" s="147">
        <v>4452</v>
      </c>
      <c r="F558" s="163">
        <f>IF(LOOKUP($J558,RABAT!$A$6:$A$9,RABAT!$A$6:$A$9)=$J558,LOOKUP($J558,RABAT!$A$6:$A$9,RABAT!C$6:C$9),"---")</f>
        <v>0</v>
      </c>
      <c r="G558" s="148">
        <f t="shared" si="35"/>
        <v>4452</v>
      </c>
      <c r="H558" s="89" t="s">
        <v>3845</v>
      </c>
      <c r="I558" s="36" t="s">
        <v>3646</v>
      </c>
      <c r="J558" s="37" t="s">
        <v>2122</v>
      </c>
      <c r="K558" s="36" t="s">
        <v>2121</v>
      </c>
    </row>
    <row r="559" spans="1:11" ht="12.75" customHeight="1" x14ac:dyDescent="0.2">
      <c r="A559" s="2">
        <v>559</v>
      </c>
      <c r="B559" s="36" t="s">
        <v>2873</v>
      </c>
      <c r="C559" s="36" t="s">
        <v>2874</v>
      </c>
      <c r="D559" s="149" t="s">
        <v>154</v>
      </c>
      <c r="E559" s="147">
        <v>4451</v>
      </c>
      <c r="F559" s="163">
        <f>IF(LOOKUP($J559,RABAT!$A$6:$A$9,RABAT!$A$6:$A$9)=$J559,LOOKUP($J559,RABAT!$A$6:$A$9,RABAT!C$6:C$9),"---")</f>
        <v>0</v>
      </c>
      <c r="G559" s="148">
        <f t="shared" si="35"/>
        <v>4451</v>
      </c>
      <c r="H559" s="89" t="s">
        <v>3848</v>
      </c>
      <c r="I559" s="36" t="s">
        <v>3646</v>
      </c>
      <c r="J559" s="37" t="s">
        <v>2122</v>
      </c>
      <c r="K559" s="36" t="s">
        <v>2121</v>
      </c>
    </row>
    <row r="560" spans="1:11" ht="12.75" customHeight="1" x14ac:dyDescent="0.2">
      <c r="A560" s="5">
        <v>560</v>
      </c>
      <c r="B560" s="36" t="s">
        <v>2875</v>
      </c>
      <c r="C560" s="36" t="s">
        <v>2876</v>
      </c>
      <c r="D560" s="149" t="s">
        <v>154</v>
      </c>
      <c r="E560" s="147">
        <v>4387</v>
      </c>
      <c r="F560" s="163">
        <f>IF(LOOKUP($J560,RABAT!$A$6:$A$9,RABAT!$A$6:$A$9)=$J560,LOOKUP($J560,RABAT!$A$6:$A$9,RABAT!C$6:C$9),"---")</f>
        <v>0</v>
      </c>
      <c r="G560" s="148">
        <f t="shared" si="35"/>
        <v>4387</v>
      </c>
      <c r="H560" s="89" t="s">
        <v>3731</v>
      </c>
      <c r="I560" s="36" t="s">
        <v>3646</v>
      </c>
      <c r="J560" s="37" t="s">
        <v>2122</v>
      </c>
      <c r="K560" s="36" t="s">
        <v>2121</v>
      </c>
    </row>
    <row r="561" spans="1:11" ht="12.75" customHeight="1" x14ac:dyDescent="0.2">
      <c r="A561" s="2">
        <v>561</v>
      </c>
      <c r="B561" s="36" t="s">
        <v>2877</v>
      </c>
      <c r="C561" s="36" t="s">
        <v>2878</v>
      </c>
      <c r="D561" s="149" t="s">
        <v>154</v>
      </c>
      <c r="E561" s="147">
        <v>4597</v>
      </c>
      <c r="F561" s="163">
        <f>IF(LOOKUP($J561,RABAT!$A$6:$A$9,RABAT!$A$6:$A$9)=$J561,LOOKUP($J561,RABAT!$A$6:$A$9,RABAT!C$6:C$9),"---")</f>
        <v>0</v>
      </c>
      <c r="G561" s="148">
        <f t="shared" si="35"/>
        <v>4597</v>
      </c>
      <c r="H561" s="89" t="s">
        <v>3853</v>
      </c>
      <c r="I561" s="36" t="s">
        <v>3646</v>
      </c>
      <c r="J561" s="37" t="s">
        <v>2122</v>
      </c>
      <c r="K561" s="36" t="s">
        <v>2121</v>
      </c>
    </row>
    <row r="562" spans="1:11" ht="12.75" customHeight="1" x14ac:dyDescent="0.2">
      <c r="A562" s="5">
        <v>562</v>
      </c>
      <c r="B562" s="36" t="s">
        <v>2879</v>
      </c>
      <c r="C562" s="36" t="s">
        <v>2880</v>
      </c>
      <c r="D562" s="149" t="s">
        <v>154</v>
      </c>
      <c r="E562" s="147">
        <v>4819</v>
      </c>
      <c r="F562" s="163">
        <f>IF(LOOKUP($J562,RABAT!$A$6:$A$9,RABAT!$A$6:$A$9)=$J562,LOOKUP($J562,RABAT!$A$6:$A$9,RABAT!C$6:C$9),"---")</f>
        <v>0</v>
      </c>
      <c r="G562" s="148">
        <f t="shared" si="35"/>
        <v>4819</v>
      </c>
      <c r="H562" s="89" t="s">
        <v>2881</v>
      </c>
      <c r="I562" s="36" t="s">
        <v>3646</v>
      </c>
      <c r="J562" s="37" t="s">
        <v>2122</v>
      </c>
      <c r="K562" s="36" t="s">
        <v>2121</v>
      </c>
    </row>
    <row r="563" spans="1:11" ht="12.75" customHeight="1" x14ac:dyDescent="0.2">
      <c r="A563" s="2">
        <v>563</v>
      </c>
      <c r="B563" s="36" t="s">
        <v>2882</v>
      </c>
      <c r="C563" s="36" t="s">
        <v>2883</v>
      </c>
      <c r="D563" s="149" t="s">
        <v>154</v>
      </c>
      <c r="E563" s="147">
        <v>4670</v>
      </c>
      <c r="F563" s="163">
        <f>IF(LOOKUP($J563,RABAT!$A$6:$A$9,RABAT!$A$6:$A$9)=$J563,LOOKUP($J563,RABAT!$A$6:$A$9,RABAT!C$6:C$9),"---")</f>
        <v>0</v>
      </c>
      <c r="G563" s="148">
        <f t="shared" si="35"/>
        <v>4670</v>
      </c>
      <c r="H563" s="89" t="s">
        <v>3693</v>
      </c>
      <c r="I563" s="36" t="s">
        <v>3646</v>
      </c>
      <c r="J563" s="37" t="s">
        <v>2122</v>
      </c>
      <c r="K563" s="36" t="s">
        <v>2121</v>
      </c>
    </row>
    <row r="564" spans="1:11" ht="12.75" customHeight="1" x14ac:dyDescent="0.2">
      <c r="A564" s="5">
        <v>564</v>
      </c>
      <c r="B564" s="36" t="s">
        <v>2884</v>
      </c>
      <c r="C564" s="36" t="s">
        <v>2885</v>
      </c>
      <c r="D564" s="149" t="s">
        <v>154</v>
      </c>
      <c r="E564" s="147">
        <v>5223</v>
      </c>
      <c r="F564" s="163">
        <f>IF(LOOKUP($J564,RABAT!$A$6:$A$9,RABAT!$A$6:$A$9)=$J564,LOOKUP($J564,RABAT!$A$6:$A$9,RABAT!C$6:C$9),"---")</f>
        <v>0</v>
      </c>
      <c r="G564" s="148">
        <f t="shared" si="35"/>
        <v>5223</v>
      </c>
      <c r="H564" s="89" t="s">
        <v>3858</v>
      </c>
      <c r="I564" s="36" t="s">
        <v>3646</v>
      </c>
      <c r="J564" s="37" t="s">
        <v>2122</v>
      </c>
      <c r="K564" s="36" t="s">
        <v>2121</v>
      </c>
    </row>
    <row r="565" spans="1:11" s="2" customFormat="1" ht="12.75" customHeight="1" x14ac:dyDescent="0.2">
      <c r="A565" s="2">
        <v>565</v>
      </c>
      <c r="B565" s="99" t="s">
        <v>132</v>
      </c>
      <c r="C565" s="100" t="s">
        <v>4044</v>
      </c>
      <c r="D565" s="143" t="s">
        <v>150</v>
      </c>
      <c r="E565" s="144" t="s">
        <v>137</v>
      </c>
      <c r="F565" s="122" t="s">
        <v>138</v>
      </c>
      <c r="G565" s="145" t="s">
        <v>139</v>
      </c>
      <c r="H565" s="84" t="s">
        <v>134</v>
      </c>
      <c r="I565" s="84" t="s">
        <v>135</v>
      </c>
      <c r="J565" s="84" t="s">
        <v>136</v>
      </c>
      <c r="K565" s="84" t="s">
        <v>2120</v>
      </c>
    </row>
    <row r="566" spans="1:11" ht="12.75" customHeight="1" x14ac:dyDescent="0.2">
      <c r="A566" s="5">
        <v>566</v>
      </c>
      <c r="B566" s="36" t="s">
        <v>2886</v>
      </c>
      <c r="C566" s="36" t="s">
        <v>2887</v>
      </c>
      <c r="D566" s="149" t="s">
        <v>154</v>
      </c>
      <c r="E566" s="147">
        <v>5222</v>
      </c>
      <c r="F566" s="163">
        <f>IF(LOOKUP($J566,RABAT!$A$6:$A$9,RABAT!$A$6:$A$9)=$J566,LOOKUP($J566,RABAT!$A$6:$A$9,RABAT!C$6:C$9),"---")</f>
        <v>0</v>
      </c>
      <c r="G566" s="148">
        <f t="shared" si="35"/>
        <v>5222</v>
      </c>
      <c r="H566" s="89" t="s">
        <v>3861</v>
      </c>
      <c r="I566" s="36" t="s">
        <v>3646</v>
      </c>
      <c r="J566" s="37" t="s">
        <v>2122</v>
      </c>
      <c r="K566" s="36" t="s">
        <v>2121</v>
      </c>
    </row>
    <row r="567" spans="1:11" ht="12.75" customHeight="1" x14ac:dyDescent="0.2">
      <c r="A567" s="2">
        <v>567</v>
      </c>
      <c r="B567" s="36" t="s">
        <v>2888</v>
      </c>
      <c r="C567" s="36" t="s">
        <v>2889</v>
      </c>
      <c r="D567" s="149" t="s">
        <v>154</v>
      </c>
      <c r="E567" s="147">
        <v>5148</v>
      </c>
      <c r="F567" s="163">
        <f>IF(LOOKUP($J567,RABAT!$A$6:$A$9,RABAT!$A$6:$A$9)=$J567,LOOKUP($J567,RABAT!$A$6:$A$9,RABAT!C$6:C$9),"---")</f>
        <v>0</v>
      </c>
      <c r="G567" s="148">
        <f t="shared" ref="G567:G590" si="36">CEILING(E567-(E567*F567),0.1)</f>
        <v>5148</v>
      </c>
      <c r="H567" s="89" t="s">
        <v>3732</v>
      </c>
      <c r="I567" s="36" t="s">
        <v>3646</v>
      </c>
      <c r="J567" s="37" t="s">
        <v>2122</v>
      </c>
      <c r="K567" s="36" t="s">
        <v>2121</v>
      </c>
    </row>
    <row r="568" spans="1:11" ht="12.75" customHeight="1" x14ac:dyDescent="0.2">
      <c r="A568" s="5">
        <v>568</v>
      </c>
      <c r="B568" s="36" t="s">
        <v>2890</v>
      </c>
      <c r="C568" s="36" t="s">
        <v>2891</v>
      </c>
      <c r="D568" s="149" t="s">
        <v>154</v>
      </c>
      <c r="E568" s="147">
        <v>5357</v>
      </c>
      <c r="F568" s="163">
        <f>IF(LOOKUP($J568,RABAT!$A$6:$A$9,RABAT!$A$6:$A$9)=$J568,LOOKUP($J568,RABAT!$A$6:$A$9,RABAT!C$6:C$9),"---")</f>
        <v>0</v>
      </c>
      <c r="G568" s="148">
        <f t="shared" si="36"/>
        <v>5357</v>
      </c>
      <c r="H568" s="89" t="s">
        <v>1651</v>
      </c>
      <c r="I568" s="36" t="s">
        <v>3646</v>
      </c>
      <c r="J568" s="37" t="s">
        <v>2122</v>
      </c>
      <c r="K568" s="36" t="s">
        <v>2121</v>
      </c>
    </row>
    <row r="569" spans="1:11" ht="12.75" customHeight="1" x14ac:dyDescent="0.2">
      <c r="A569" s="2">
        <v>569</v>
      </c>
      <c r="B569" s="36" t="s">
        <v>2892</v>
      </c>
      <c r="C569" s="36" t="s">
        <v>2893</v>
      </c>
      <c r="D569" s="149" t="s">
        <v>154</v>
      </c>
      <c r="E569" s="147">
        <v>5579</v>
      </c>
      <c r="F569" s="163">
        <f>IF(LOOKUP($J569,RABAT!$A$6:$A$9,RABAT!$A$6:$A$9)=$J569,LOOKUP($J569,RABAT!$A$6:$A$9,RABAT!C$6:C$9),"---")</f>
        <v>0</v>
      </c>
      <c r="G569" s="148">
        <f t="shared" si="36"/>
        <v>5579</v>
      </c>
      <c r="H569" s="89" t="s">
        <v>2894</v>
      </c>
      <c r="I569" s="36" t="s">
        <v>3646</v>
      </c>
      <c r="J569" s="37" t="s">
        <v>2122</v>
      </c>
      <c r="K569" s="36" t="s">
        <v>2121</v>
      </c>
    </row>
    <row r="570" spans="1:11" ht="12.75" customHeight="1" x14ac:dyDescent="0.2">
      <c r="A570" s="5">
        <v>570</v>
      </c>
      <c r="B570" s="36" t="s">
        <v>2895</v>
      </c>
      <c r="C570" s="36" t="s">
        <v>2896</v>
      </c>
      <c r="D570" s="149" t="s">
        <v>154</v>
      </c>
      <c r="E570" s="147">
        <v>5430</v>
      </c>
      <c r="F570" s="163">
        <f>IF(LOOKUP($J570,RABAT!$A$6:$A$9,RABAT!$A$6:$A$9)=$J570,LOOKUP($J570,RABAT!$A$6:$A$9,RABAT!C$6:C$9),"---")</f>
        <v>0</v>
      </c>
      <c r="G570" s="148">
        <f t="shared" si="36"/>
        <v>5430</v>
      </c>
      <c r="H570" s="89" t="s">
        <v>3696</v>
      </c>
      <c r="I570" s="36" t="s">
        <v>3646</v>
      </c>
      <c r="J570" s="37" t="s">
        <v>2122</v>
      </c>
      <c r="K570" s="36" t="s">
        <v>2121</v>
      </c>
    </row>
    <row r="571" spans="1:11" ht="12.75" customHeight="1" x14ac:dyDescent="0.2">
      <c r="A571" s="2">
        <v>571</v>
      </c>
      <c r="B571" s="36" t="s">
        <v>2897</v>
      </c>
      <c r="C571" s="36" t="s">
        <v>2898</v>
      </c>
      <c r="D571" s="149" t="s">
        <v>154</v>
      </c>
      <c r="E571" s="147">
        <v>5514</v>
      </c>
      <c r="F571" s="163">
        <f>IF(LOOKUP($J571,RABAT!$A$6:$A$9,RABAT!$A$6:$A$9)=$J571,LOOKUP($J571,RABAT!$A$6:$A$9,RABAT!C$6:C$9),"---")</f>
        <v>0</v>
      </c>
      <c r="G571" s="148">
        <f t="shared" si="36"/>
        <v>5514</v>
      </c>
      <c r="H571" s="89" t="s">
        <v>1656</v>
      </c>
      <c r="I571" s="36" t="s">
        <v>3646</v>
      </c>
      <c r="J571" s="37" t="s">
        <v>2122</v>
      </c>
      <c r="K571" s="36" t="s">
        <v>2121</v>
      </c>
    </row>
    <row r="572" spans="1:11" ht="12.75" customHeight="1" x14ac:dyDescent="0.2">
      <c r="A572" s="5">
        <v>572</v>
      </c>
      <c r="B572" s="36" t="s">
        <v>2899</v>
      </c>
      <c r="C572" s="36" t="s">
        <v>2900</v>
      </c>
      <c r="D572" s="149" t="s">
        <v>154</v>
      </c>
      <c r="E572" s="147">
        <v>2146</v>
      </c>
      <c r="F572" s="163">
        <f>IF(LOOKUP($J572,RABAT!$A$6:$A$9,RABAT!$A$6:$A$9)=$J572,LOOKUP($J572,RABAT!$A$6:$A$9,RABAT!C$6:C$9),"---")</f>
        <v>0</v>
      </c>
      <c r="G572" s="148">
        <f t="shared" si="36"/>
        <v>2146</v>
      </c>
      <c r="H572" s="89" t="s">
        <v>1659</v>
      </c>
      <c r="I572" s="36" t="s">
        <v>3646</v>
      </c>
      <c r="J572" s="37" t="s">
        <v>2122</v>
      </c>
      <c r="K572" s="36" t="s">
        <v>2121</v>
      </c>
    </row>
    <row r="573" spans="1:11" ht="12.75" customHeight="1" x14ac:dyDescent="0.2">
      <c r="A573" s="2">
        <v>573</v>
      </c>
      <c r="B573" s="36" t="s">
        <v>2901</v>
      </c>
      <c r="C573" s="36" t="s">
        <v>2902</v>
      </c>
      <c r="D573" s="149" t="s">
        <v>154</v>
      </c>
      <c r="E573" s="147">
        <v>2125</v>
      </c>
      <c r="F573" s="163">
        <f>IF(LOOKUP($J573,RABAT!$A$6:$A$9,RABAT!$A$6:$A$9)=$J573,LOOKUP($J573,RABAT!$A$6:$A$9,RABAT!C$6:C$9),"---")</f>
        <v>0</v>
      </c>
      <c r="G573" s="148">
        <f t="shared" si="36"/>
        <v>2125</v>
      </c>
      <c r="H573" s="89" t="s">
        <v>3733</v>
      </c>
      <c r="I573" s="36" t="s">
        <v>3646</v>
      </c>
      <c r="J573" s="37" t="s">
        <v>2122</v>
      </c>
      <c r="K573" s="36" t="s">
        <v>2121</v>
      </c>
    </row>
    <row r="574" spans="1:11" ht="12.75" customHeight="1" x14ac:dyDescent="0.2">
      <c r="A574" s="5">
        <v>574</v>
      </c>
      <c r="B574" s="36" t="s">
        <v>2903</v>
      </c>
      <c r="C574" s="36" t="s">
        <v>2904</v>
      </c>
      <c r="D574" s="149" t="s">
        <v>154</v>
      </c>
      <c r="E574" s="147">
        <v>3180</v>
      </c>
      <c r="F574" s="163">
        <f>IF(LOOKUP($J574,RABAT!$A$6:$A$9,RABAT!$A$6:$A$9)=$J574,LOOKUP($J574,RABAT!$A$6:$A$9,RABAT!C$6:C$9),"---")</f>
        <v>0</v>
      </c>
      <c r="G574" s="148">
        <f t="shared" si="36"/>
        <v>3180</v>
      </c>
      <c r="H574" s="89" t="s">
        <v>1664</v>
      </c>
      <c r="I574" s="36" t="s">
        <v>3646</v>
      </c>
      <c r="J574" s="37" t="s">
        <v>2122</v>
      </c>
      <c r="K574" s="36" t="s">
        <v>2121</v>
      </c>
    </row>
    <row r="575" spans="1:11" ht="12.75" customHeight="1" x14ac:dyDescent="0.2">
      <c r="A575" s="2">
        <v>575</v>
      </c>
      <c r="B575" s="36" t="s">
        <v>2905</v>
      </c>
      <c r="C575" s="36" t="s">
        <v>2906</v>
      </c>
      <c r="D575" s="149" t="s">
        <v>152</v>
      </c>
      <c r="E575" s="147">
        <v>2857</v>
      </c>
      <c r="F575" s="163">
        <f>IF(LOOKUP($J575,RABAT!$A$6:$A$9,RABAT!$A$6:$A$9)=$J575,LOOKUP($J575,RABAT!$A$6:$A$9,RABAT!C$6:C$9),"---")</f>
        <v>0</v>
      </c>
      <c r="G575" s="148">
        <f t="shared" si="36"/>
        <v>2857</v>
      </c>
      <c r="H575" s="89" t="s">
        <v>2907</v>
      </c>
      <c r="I575" s="36" t="s">
        <v>3646</v>
      </c>
      <c r="J575" s="37" t="s">
        <v>2122</v>
      </c>
      <c r="K575" s="36" t="s">
        <v>2121</v>
      </c>
    </row>
    <row r="576" spans="1:11" ht="12.75" customHeight="1" x14ac:dyDescent="0.2">
      <c r="A576" s="5">
        <v>576</v>
      </c>
      <c r="B576" s="36" t="s">
        <v>2908</v>
      </c>
      <c r="C576" s="36" t="s">
        <v>2909</v>
      </c>
      <c r="D576" s="149" t="s">
        <v>152</v>
      </c>
      <c r="E576" s="147">
        <v>2707</v>
      </c>
      <c r="F576" s="163">
        <f>IF(LOOKUP($J576,RABAT!$A$6:$A$9,RABAT!$A$6:$A$9)=$J576,LOOKUP($J576,RABAT!$A$6:$A$9,RABAT!C$6:C$9),"---")</f>
        <v>0</v>
      </c>
      <c r="G576" s="148">
        <f t="shared" si="36"/>
        <v>2707</v>
      </c>
      <c r="H576" s="89" t="s">
        <v>3699</v>
      </c>
      <c r="I576" s="36" t="s">
        <v>3646</v>
      </c>
      <c r="J576" s="37" t="s">
        <v>2122</v>
      </c>
      <c r="K576" s="36" t="s">
        <v>2121</v>
      </c>
    </row>
    <row r="577" spans="1:11" ht="12.75" customHeight="1" x14ac:dyDescent="0.2">
      <c r="A577" s="2">
        <v>577</v>
      </c>
      <c r="B577" s="36" t="s">
        <v>2910</v>
      </c>
      <c r="C577" s="36" t="s">
        <v>2911</v>
      </c>
      <c r="D577" s="149" t="s">
        <v>154</v>
      </c>
      <c r="E577" s="147">
        <v>7677</v>
      </c>
      <c r="F577" s="163">
        <f>IF(LOOKUP($J577,RABAT!$A$6:$A$9,RABAT!$A$6:$A$9)=$J577,LOOKUP($J577,RABAT!$A$6:$A$9,RABAT!C$6:C$9),"---")</f>
        <v>0</v>
      </c>
      <c r="G577" s="148">
        <f t="shared" si="36"/>
        <v>7677</v>
      </c>
      <c r="H577" s="89" t="s">
        <v>1669</v>
      </c>
      <c r="I577" s="36" t="s">
        <v>3646</v>
      </c>
      <c r="J577" s="37" t="s">
        <v>2122</v>
      </c>
      <c r="K577" s="36" t="s">
        <v>2121</v>
      </c>
    </row>
    <row r="578" spans="1:11" ht="12.75" customHeight="1" x14ac:dyDescent="0.2">
      <c r="A578" s="5">
        <v>578</v>
      </c>
      <c r="B578" s="36" t="s">
        <v>2912</v>
      </c>
      <c r="C578" s="36" t="s">
        <v>2913</v>
      </c>
      <c r="D578" s="149" t="s">
        <v>154</v>
      </c>
      <c r="E578" s="147">
        <v>7580</v>
      </c>
      <c r="F578" s="163">
        <f>IF(LOOKUP($J578,RABAT!$A$6:$A$9,RABAT!$A$6:$A$9)=$J578,LOOKUP($J578,RABAT!$A$6:$A$9,RABAT!C$6:C$9),"---")</f>
        <v>0</v>
      </c>
      <c r="G578" s="148">
        <f t="shared" si="36"/>
        <v>7580</v>
      </c>
      <c r="H578" s="89" t="s">
        <v>1672</v>
      </c>
      <c r="I578" s="36" t="s">
        <v>3646</v>
      </c>
      <c r="J578" s="37" t="s">
        <v>2122</v>
      </c>
      <c r="K578" s="36" t="s">
        <v>2121</v>
      </c>
    </row>
    <row r="579" spans="1:11" ht="12.75" customHeight="1" x14ac:dyDescent="0.2">
      <c r="A579" s="2">
        <v>579</v>
      </c>
      <c r="B579" s="36" t="s">
        <v>2914</v>
      </c>
      <c r="C579" s="36" t="s">
        <v>2915</v>
      </c>
      <c r="D579" s="149" t="s">
        <v>154</v>
      </c>
      <c r="E579" s="147">
        <v>8235</v>
      </c>
      <c r="F579" s="163">
        <f>IF(LOOKUP($J579,RABAT!$A$6:$A$9,RABAT!$A$6:$A$9)=$J579,LOOKUP($J579,RABAT!$A$6:$A$9,RABAT!C$6:C$9),"---")</f>
        <v>0</v>
      </c>
      <c r="G579" s="148">
        <f t="shared" si="36"/>
        <v>8235</v>
      </c>
      <c r="H579" s="89" t="s">
        <v>3734</v>
      </c>
      <c r="I579" s="36" t="s">
        <v>3646</v>
      </c>
      <c r="J579" s="37" t="s">
        <v>2122</v>
      </c>
      <c r="K579" s="36" t="s">
        <v>2121</v>
      </c>
    </row>
    <row r="580" spans="1:11" ht="12.75" customHeight="1" x14ac:dyDescent="0.2">
      <c r="A580" s="5">
        <v>580</v>
      </c>
      <c r="B580" s="36" t="s">
        <v>2916</v>
      </c>
      <c r="C580" s="36" t="s">
        <v>2917</v>
      </c>
      <c r="D580" s="149" t="s">
        <v>154</v>
      </c>
      <c r="E580" s="147">
        <v>7780</v>
      </c>
      <c r="F580" s="163">
        <f>IF(LOOKUP($J580,RABAT!$A$6:$A$9,RABAT!$A$6:$A$9)=$J580,LOOKUP($J580,RABAT!$A$6:$A$9,RABAT!C$6:C$9),"---")</f>
        <v>0</v>
      </c>
      <c r="G580" s="148">
        <f t="shared" si="36"/>
        <v>7780</v>
      </c>
      <c r="H580" s="89" t="s">
        <v>1677</v>
      </c>
      <c r="I580" s="36" t="s">
        <v>3646</v>
      </c>
      <c r="J580" s="37" t="s">
        <v>2122</v>
      </c>
      <c r="K580" s="36" t="s">
        <v>2121</v>
      </c>
    </row>
    <row r="581" spans="1:11" ht="12.75" customHeight="1" x14ac:dyDescent="0.2">
      <c r="A581" s="2">
        <v>581</v>
      </c>
      <c r="B581" s="36" t="s">
        <v>2918</v>
      </c>
      <c r="C581" s="36" t="s">
        <v>2919</v>
      </c>
      <c r="D581" s="149" t="s">
        <v>154</v>
      </c>
      <c r="E581" s="147">
        <v>8004</v>
      </c>
      <c r="F581" s="163">
        <f>IF(LOOKUP($J581,RABAT!$A$6:$A$9,RABAT!$A$6:$A$9)=$J581,LOOKUP($J581,RABAT!$A$6:$A$9,RABAT!C$6:C$9),"---")</f>
        <v>0</v>
      </c>
      <c r="G581" s="148">
        <f t="shared" si="36"/>
        <v>8004</v>
      </c>
      <c r="H581" s="89" t="s">
        <v>2920</v>
      </c>
      <c r="I581" s="36" t="s">
        <v>3646</v>
      </c>
      <c r="J581" s="37" t="s">
        <v>2122</v>
      </c>
      <c r="K581" s="36" t="s">
        <v>2121</v>
      </c>
    </row>
    <row r="582" spans="1:11" ht="12.75" customHeight="1" x14ac:dyDescent="0.2">
      <c r="A582" s="5">
        <v>582</v>
      </c>
      <c r="B582" s="36" t="s">
        <v>2921</v>
      </c>
      <c r="C582" s="36" t="s">
        <v>2922</v>
      </c>
      <c r="D582" s="149" t="s">
        <v>154</v>
      </c>
      <c r="E582" s="147">
        <v>7854</v>
      </c>
      <c r="F582" s="163">
        <f>IF(LOOKUP($J582,RABAT!$A$6:$A$9,RABAT!$A$6:$A$9)=$J582,LOOKUP($J582,RABAT!$A$6:$A$9,RABAT!C$6:C$9),"---")</f>
        <v>0</v>
      </c>
      <c r="G582" s="148">
        <f t="shared" si="36"/>
        <v>7854</v>
      </c>
      <c r="H582" s="89" t="s">
        <v>3702</v>
      </c>
      <c r="I582" s="36" t="s">
        <v>3646</v>
      </c>
      <c r="J582" s="37" t="s">
        <v>2122</v>
      </c>
      <c r="K582" s="36" t="s">
        <v>2121</v>
      </c>
    </row>
    <row r="583" spans="1:11" ht="12.75" customHeight="1" x14ac:dyDescent="0.2">
      <c r="A583" s="2">
        <v>583</v>
      </c>
      <c r="B583" s="36" t="s">
        <v>2923</v>
      </c>
      <c r="C583" s="36" t="s">
        <v>2924</v>
      </c>
      <c r="D583" s="149" t="s">
        <v>154</v>
      </c>
      <c r="E583" s="147">
        <v>8004</v>
      </c>
      <c r="F583" s="163">
        <f>IF(LOOKUP($J583,RABAT!$A$6:$A$9,RABAT!$A$6:$A$9)=$J583,LOOKUP($J583,RABAT!$A$6:$A$9,RABAT!C$6:C$9),"---")</f>
        <v>0</v>
      </c>
      <c r="G583" s="148">
        <f t="shared" si="36"/>
        <v>8004</v>
      </c>
      <c r="H583" s="89" t="s">
        <v>2925</v>
      </c>
      <c r="I583" s="36" t="s">
        <v>3646</v>
      </c>
      <c r="J583" s="37" t="s">
        <v>2122</v>
      </c>
      <c r="K583" s="36" t="s">
        <v>2121</v>
      </c>
    </row>
    <row r="584" spans="1:11" ht="12.75" customHeight="1" x14ac:dyDescent="0.2">
      <c r="A584" s="5">
        <v>584</v>
      </c>
      <c r="B584" s="36" t="s">
        <v>2926</v>
      </c>
      <c r="C584" s="36" t="s">
        <v>2927</v>
      </c>
      <c r="D584" s="149" t="s">
        <v>154</v>
      </c>
      <c r="E584" s="147">
        <v>8004</v>
      </c>
      <c r="F584" s="163">
        <f>IF(LOOKUP($J584,RABAT!$A$6:$A$9,RABAT!$A$6:$A$9)=$J584,LOOKUP($J584,RABAT!$A$6:$A$9,RABAT!C$6:C$9),"---")</f>
        <v>0</v>
      </c>
      <c r="G584" s="148">
        <f t="shared" si="36"/>
        <v>8004</v>
      </c>
      <c r="H584" s="89" t="s">
        <v>2928</v>
      </c>
      <c r="I584" s="36" t="s">
        <v>3646</v>
      </c>
      <c r="J584" s="37" t="s">
        <v>2122</v>
      </c>
      <c r="K584" s="36" t="s">
        <v>2121</v>
      </c>
    </row>
    <row r="585" spans="1:11" ht="12.75" customHeight="1" x14ac:dyDescent="0.2">
      <c r="A585" s="2">
        <v>585</v>
      </c>
      <c r="B585" s="36" t="s">
        <v>2929</v>
      </c>
      <c r="C585" s="36" t="s">
        <v>2930</v>
      </c>
      <c r="D585" s="149" t="s">
        <v>154</v>
      </c>
      <c r="E585" s="147">
        <v>8004</v>
      </c>
      <c r="F585" s="163">
        <f>IF(LOOKUP($J585,RABAT!$A$6:$A$9,RABAT!$A$6:$A$9)=$J585,LOOKUP($J585,RABAT!$A$6:$A$9,RABAT!C$6:C$9),"---")</f>
        <v>0</v>
      </c>
      <c r="G585" s="148">
        <f t="shared" si="36"/>
        <v>8004</v>
      </c>
      <c r="H585" s="89" t="s">
        <v>2931</v>
      </c>
      <c r="I585" s="36" t="s">
        <v>3646</v>
      </c>
      <c r="J585" s="37" t="s">
        <v>2122</v>
      </c>
      <c r="K585" s="36" t="s">
        <v>2121</v>
      </c>
    </row>
    <row r="586" spans="1:11" ht="12.75" customHeight="1" x14ac:dyDescent="0.2">
      <c r="A586" s="5">
        <v>586</v>
      </c>
      <c r="B586" s="36" t="s">
        <v>2932</v>
      </c>
      <c r="C586" s="36" t="s">
        <v>2933</v>
      </c>
      <c r="D586" s="149" t="s">
        <v>154</v>
      </c>
      <c r="E586" s="147">
        <v>7854</v>
      </c>
      <c r="F586" s="163">
        <f>IF(LOOKUP($J586,RABAT!$A$6:$A$9,RABAT!$A$6:$A$9)=$J586,LOOKUP($J586,RABAT!$A$6:$A$9,RABAT!C$6:C$9),"---")</f>
        <v>0</v>
      </c>
      <c r="G586" s="148">
        <f t="shared" si="36"/>
        <v>7854</v>
      </c>
      <c r="H586" s="89" t="s">
        <v>3705</v>
      </c>
      <c r="I586" s="36" t="s">
        <v>3646</v>
      </c>
      <c r="J586" s="37" t="s">
        <v>2122</v>
      </c>
      <c r="K586" s="36" t="s">
        <v>2121</v>
      </c>
    </row>
    <row r="587" spans="1:11" ht="12.75" customHeight="1" x14ac:dyDescent="0.2">
      <c r="A587" s="2">
        <v>587</v>
      </c>
      <c r="B587" s="36" t="s">
        <v>2934</v>
      </c>
      <c r="C587" s="36" t="s">
        <v>38</v>
      </c>
      <c r="D587" s="149" t="s">
        <v>154</v>
      </c>
      <c r="E587" s="147">
        <v>10358</v>
      </c>
      <c r="F587" s="163">
        <f>IF(LOOKUP($J587,RABAT!$A$6:$A$9,RABAT!$A$6:$A$9)=$J587,LOOKUP($J587,RABAT!$A$6:$A$9,RABAT!C$6:C$9),"---")</f>
        <v>0</v>
      </c>
      <c r="G587" s="148">
        <f t="shared" si="36"/>
        <v>10358</v>
      </c>
      <c r="H587" s="89" t="s">
        <v>2935</v>
      </c>
      <c r="I587" s="36" t="s">
        <v>3646</v>
      </c>
      <c r="J587" s="37" t="s">
        <v>2122</v>
      </c>
      <c r="K587" s="36" t="s">
        <v>2121</v>
      </c>
    </row>
    <row r="588" spans="1:11" ht="12.75" customHeight="1" x14ac:dyDescent="0.2">
      <c r="A588" s="5">
        <v>588</v>
      </c>
      <c r="B588" s="36" t="s">
        <v>2936</v>
      </c>
      <c r="C588" s="36" t="s">
        <v>39</v>
      </c>
      <c r="D588" s="149" t="s">
        <v>154</v>
      </c>
      <c r="E588" s="147">
        <v>10358</v>
      </c>
      <c r="F588" s="163">
        <f>IF(LOOKUP($J588,RABAT!$A$6:$A$9,RABAT!$A$6:$A$9)=$J588,LOOKUP($J588,RABAT!$A$6:$A$9,RABAT!C$6:C$9),"---")</f>
        <v>0</v>
      </c>
      <c r="G588" s="148">
        <f t="shared" si="36"/>
        <v>10358</v>
      </c>
      <c r="H588" s="89" t="s">
        <v>2937</v>
      </c>
      <c r="I588" s="36" t="s">
        <v>3646</v>
      </c>
      <c r="J588" s="37" t="s">
        <v>2122</v>
      </c>
      <c r="K588" s="36" t="s">
        <v>2121</v>
      </c>
    </row>
    <row r="589" spans="1:11" ht="12.75" customHeight="1" x14ac:dyDescent="0.2">
      <c r="A589" s="2">
        <v>589</v>
      </c>
      <c r="B589" s="36" t="s">
        <v>2938</v>
      </c>
      <c r="C589" s="36" t="s">
        <v>40</v>
      </c>
      <c r="D589" s="149" t="s">
        <v>154</v>
      </c>
      <c r="E589" s="147">
        <v>10358</v>
      </c>
      <c r="F589" s="163">
        <f>IF(LOOKUP($J589,RABAT!$A$6:$A$9,RABAT!$A$6:$A$9)=$J589,LOOKUP($J589,RABAT!$A$6:$A$9,RABAT!C$6:C$9),"---")</f>
        <v>0</v>
      </c>
      <c r="G589" s="148">
        <f t="shared" si="36"/>
        <v>10358</v>
      </c>
      <c r="H589" s="89" t="s">
        <v>2939</v>
      </c>
      <c r="I589" s="36" t="s">
        <v>3646</v>
      </c>
      <c r="J589" s="37" t="s">
        <v>2122</v>
      </c>
      <c r="K589" s="36" t="s">
        <v>2121</v>
      </c>
    </row>
    <row r="590" spans="1:11" ht="12.75" customHeight="1" x14ac:dyDescent="0.2">
      <c r="A590" s="5">
        <v>590</v>
      </c>
      <c r="B590" s="36" t="s">
        <v>2940</v>
      </c>
      <c r="C590" s="36" t="s">
        <v>566</v>
      </c>
      <c r="D590" s="149" t="s">
        <v>152</v>
      </c>
      <c r="E590" s="147">
        <v>10208</v>
      </c>
      <c r="F590" s="163">
        <f>IF(LOOKUP($J590,RABAT!$A$6:$A$9,RABAT!$A$6:$A$9)=$J590,LOOKUP($J590,RABAT!$A$6:$A$9,RABAT!C$6:C$9),"---")</f>
        <v>0</v>
      </c>
      <c r="G590" s="148">
        <f t="shared" si="36"/>
        <v>10208</v>
      </c>
      <c r="H590" s="90" t="s">
        <v>3708</v>
      </c>
      <c r="I590" s="62" t="s">
        <v>3646</v>
      </c>
      <c r="J590" s="63" t="s">
        <v>2122</v>
      </c>
      <c r="K590" s="62" t="s">
        <v>2121</v>
      </c>
    </row>
    <row r="591" spans="1:11" s="2" customFormat="1" ht="12.75" customHeight="1" x14ac:dyDescent="0.2">
      <c r="A591" s="2">
        <v>591</v>
      </c>
      <c r="B591" s="99" t="s">
        <v>132</v>
      </c>
      <c r="C591" s="100" t="s">
        <v>4045</v>
      </c>
      <c r="D591" s="143" t="s">
        <v>150</v>
      </c>
      <c r="E591" s="144" t="s">
        <v>137</v>
      </c>
      <c r="F591" s="122" t="s">
        <v>138</v>
      </c>
      <c r="G591" s="145" t="s">
        <v>139</v>
      </c>
      <c r="H591" s="84" t="s">
        <v>134</v>
      </c>
      <c r="I591" s="84" t="s">
        <v>135</v>
      </c>
      <c r="J591" s="84" t="s">
        <v>136</v>
      </c>
      <c r="K591" s="84" t="s">
        <v>2120</v>
      </c>
    </row>
    <row r="592" spans="1:11" ht="12.75" customHeight="1" x14ac:dyDescent="0.2">
      <c r="A592" s="5">
        <v>592</v>
      </c>
      <c r="B592" s="36" t="s">
        <v>1561</v>
      </c>
      <c r="C592" s="36" t="s">
        <v>1562</v>
      </c>
      <c r="D592" s="149" t="s">
        <v>151</v>
      </c>
      <c r="E592" s="147">
        <v>5416</v>
      </c>
      <c r="F592" s="163">
        <f>IF(LOOKUP($J592,RABAT!$A$6:$A$9,RABAT!$A$6:$A$9)=$J592,LOOKUP($J592,RABAT!$A$6:$A$9,RABAT!C$6:C$9),"---")</f>
        <v>0</v>
      </c>
      <c r="G592" s="148">
        <f t="shared" ref="G592:G612" si="37">CEILING(E592-(E592*F592),0.1)</f>
        <v>5416</v>
      </c>
      <c r="H592" s="89" t="s">
        <v>3724</v>
      </c>
      <c r="I592" s="36" t="s">
        <v>3646</v>
      </c>
      <c r="J592" s="37" t="s">
        <v>2122</v>
      </c>
      <c r="K592" s="36" t="s">
        <v>2121</v>
      </c>
    </row>
    <row r="593" spans="1:11" ht="12.75" customHeight="1" x14ac:dyDescent="0.2">
      <c r="A593" s="2">
        <v>593</v>
      </c>
      <c r="B593" s="36" t="s">
        <v>1563</v>
      </c>
      <c r="C593" s="36" t="s">
        <v>1564</v>
      </c>
      <c r="D593" s="149" t="s">
        <v>151</v>
      </c>
      <c r="E593" s="147">
        <v>5807</v>
      </c>
      <c r="F593" s="163">
        <f>IF(LOOKUP($J593,RABAT!$A$6:$A$9,RABAT!$A$6:$A$9)=$J593,LOOKUP($J593,RABAT!$A$6:$A$9,RABAT!C$6:C$9),"---")</f>
        <v>0</v>
      </c>
      <c r="G593" s="148">
        <f t="shared" si="37"/>
        <v>5807</v>
      </c>
      <c r="H593" s="89" t="s">
        <v>3672</v>
      </c>
      <c r="I593" s="36" t="s">
        <v>3646</v>
      </c>
      <c r="J593" s="37" t="s">
        <v>2122</v>
      </c>
      <c r="K593" s="36" t="s">
        <v>2121</v>
      </c>
    </row>
    <row r="594" spans="1:11" ht="12.75" customHeight="1" x14ac:dyDescent="0.2">
      <c r="A594" s="5">
        <v>594</v>
      </c>
      <c r="B594" s="36" t="s">
        <v>1565</v>
      </c>
      <c r="C594" s="36" t="s">
        <v>1566</v>
      </c>
      <c r="D594" s="149" t="s">
        <v>152</v>
      </c>
      <c r="E594" s="147">
        <v>5420</v>
      </c>
      <c r="F594" s="163">
        <f>IF(LOOKUP($J594,RABAT!$A$6:$A$9,RABAT!$A$6:$A$9)=$J594,LOOKUP($J594,RABAT!$A$6:$A$9,RABAT!C$6:C$9),"---")</f>
        <v>0</v>
      </c>
      <c r="G594" s="148">
        <f t="shared" si="37"/>
        <v>5420</v>
      </c>
      <c r="H594" s="89" t="s">
        <v>3725</v>
      </c>
      <c r="I594" s="36" t="s">
        <v>3646</v>
      </c>
      <c r="J594" s="37" t="s">
        <v>2122</v>
      </c>
      <c r="K594" s="36" t="s">
        <v>2121</v>
      </c>
    </row>
    <row r="595" spans="1:11" ht="12.75" customHeight="1" x14ac:dyDescent="0.2">
      <c r="A595" s="2">
        <v>595</v>
      </c>
      <c r="B595" s="36" t="s">
        <v>1567</v>
      </c>
      <c r="C595" s="36" t="s">
        <v>1568</v>
      </c>
      <c r="D595" s="149" t="s">
        <v>151</v>
      </c>
      <c r="E595" s="147">
        <v>5969</v>
      </c>
      <c r="F595" s="163">
        <f>IF(LOOKUP($J595,RABAT!$A$6:$A$9,RABAT!$A$6:$A$9)=$J595,LOOKUP($J595,RABAT!$A$6:$A$9,RABAT!C$6:C$9),"---")</f>
        <v>0</v>
      </c>
      <c r="G595" s="148">
        <f t="shared" si="37"/>
        <v>5969</v>
      </c>
      <c r="H595" s="89" t="s">
        <v>3675</v>
      </c>
      <c r="I595" s="36" t="s">
        <v>3646</v>
      </c>
      <c r="J595" s="37" t="s">
        <v>2122</v>
      </c>
      <c r="K595" s="36" t="s">
        <v>2121</v>
      </c>
    </row>
    <row r="596" spans="1:11" ht="12.75" customHeight="1" x14ac:dyDescent="0.2">
      <c r="A596" s="5">
        <v>596</v>
      </c>
      <c r="B596" s="36" t="s">
        <v>1569</v>
      </c>
      <c r="C596" s="36" t="s">
        <v>1570</v>
      </c>
      <c r="D596" s="149" t="s">
        <v>151</v>
      </c>
      <c r="E596" s="147">
        <v>5584</v>
      </c>
      <c r="F596" s="163">
        <f>IF(LOOKUP($J596,RABAT!$A$6:$A$9,RABAT!$A$6:$A$9)=$J596,LOOKUP($J596,RABAT!$A$6:$A$9,RABAT!C$6:C$9),"---")</f>
        <v>0</v>
      </c>
      <c r="G596" s="148">
        <f t="shared" si="37"/>
        <v>5584</v>
      </c>
      <c r="H596" s="89" t="s">
        <v>3726</v>
      </c>
      <c r="I596" s="36" t="s">
        <v>3646</v>
      </c>
      <c r="J596" s="37" t="s">
        <v>2122</v>
      </c>
      <c r="K596" s="36" t="s">
        <v>2121</v>
      </c>
    </row>
    <row r="597" spans="1:11" ht="12.75" customHeight="1" x14ac:dyDescent="0.2">
      <c r="A597" s="2">
        <v>597</v>
      </c>
      <c r="B597" s="36" t="s">
        <v>1571</v>
      </c>
      <c r="C597" s="36" t="s">
        <v>1572</v>
      </c>
      <c r="D597" s="149" t="s">
        <v>151</v>
      </c>
      <c r="E597" s="147">
        <v>5926</v>
      </c>
      <c r="F597" s="163">
        <f>IF(LOOKUP($J597,RABAT!$A$6:$A$9,RABAT!$A$6:$A$9)=$J597,LOOKUP($J597,RABAT!$A$6:$A$9,RABAT!C$6:C$9),"---")</f>
        <v>0</v>
      </c>
      <c r="G597" s="148">
        <f t="shared" si="37"/>
        <v>5926</v>
      </c>
      <c r="H597" s="89" t="s">
        <v>3678</v>
      </c>
      <c r="I597" s="36" t="s">
        <v>3646</v>
      </c>
      <c r="J597" s="37" t="s">
        <v>2122</v>
      </c>
      <c r="K597" s="36" t="s">
        <v>2121</v>
      </c>
    </row>
    <row r="598" spans="1:11" ht="12.75" customHeight="1" x14ac:dyDescent="0.2">
      <c r="A598" s="5">
        <v>598</v>
      </c>
      <c r="B598" s="36" t="s">
        <v>1573</v>
      </c>
      <c r="C598" s="36" t="s">
        <v>1574</v>
      </c>
      <c r="D598" s="149" t="s">
        <v>151</v>
      </c>
      <c r="E598" s="147">
        <v>6045</v>
      </c>
      <c r="F598" s="163">
        <f>IF(LOOKUP($J598,RABAT!$A$6:$A$9,RABAT!$A$6:$A$9)=$J598,LOOKUP($J598,RABAT!$A$6:$A$9,RABAT!C$6:C$9),"---")</f>
        <v>0</v>
      </c>
      <c r="G598" s="148">
        <f t="shared" si="37"/>
        <v>6045</v>
      </c>
      <c r="H598" s="89" t="s">
        <v>3727</v>
      </c>
      <c r="I598" s="36" t="s">
        <v>3646</v>
      </c>
      <c r="J598" s="37" t="s">
        <v>2122</v>
      </c>
      <c r="K598" s="36" t="s">
        <v>2121</v>
      </c>
    </row>
    <row r="599" spans="1:11" ht="12.75" customHeight="1" x14ac:dyDescent="0.2">
      <c r="A599" s="2">
        <v>599</v>
      </c>
      <c r="B599" s="36" t="s">
        <v>1575</v>
      </c>
      <c r="C599" s="36" t="s">
        <v>1576</v>
      </c>
      <c r="D599" s="149" t="s">
        <v>151</v>
      </c>
      <c r="E599" s="147">
        <v>6424</v>
      </c>
      <c r="F599" s="163">
        <f>IF(LOOKUP($J599,RABAT!$A$6:$A$9,RABAT!$A$6:$A$9)=$J599,LOOKUP($J599,RABAT!$A$6:$A$9,RABAT!C$6:C$9),"---")</f>
        <v>0</v>
      </c>
      <c r="G599" s="148">
        <f t="shared" si="37"/>
        <v>6424</v>
      </c>
      <c r="H599" s="89" t="s">
        <v>3681</v>
      </c>
      <c r="I599" s="36" t="s">
        <v>3646</v>
      </c>
      <c r="J599" s="37" t="s">
        <v>2122</v>
      </c>
      <c r="K599" s="36" t="s">
        <v>2121</v>
      </c>
    </row>
    <row r="600" spans="1:11" ht="12.75" customHeight="1" x14ac:dyDescent="0.2">
      <c r="A600" s="5">
        <v>600</v>
      </c>
      <c r="B600" s="36" t="s">
        <v>1577</v>
      </c>
      <c r="C600" s="36" t="s">
        <v>1578</v>
      </c>
      <c r="D600" s="149" t="s">
        <v>152</v>
      </c>
      <c r="E600" s="147">
        <v>5756</v>
      </c>
      <c r="F600" s="163">
        <f>IF(LOOKUP($J600,RABAT!$A$6:$A$9,RABAT!$A$6:$A$9)=$J600,LOOKUP($J600,RABAT!$A$6:$A$9,RABAT!C$6:C$9),"---")</f>
        <v>0</v>
      </c>
      <c r="G600" s="148">
        <f t="shared" si="37"/>
        <v>5756</v>
      </c>
      <c r="H600" s="89" t="s">
        <v>3728</v>
      </c>
      <c r="I600" s="36" t="s">
        <v>3646</v>
      </c>
      <c r="J600" s="37" t="s">
        <v>2122</v>
      </c>
      <c r="K600" s="36" t="s">
        <v>2121</v>
      </c>
    </row>
    <row r="601" spans="1:11" ht="12.75" customHeight="1" x14ac:dyDescent="0.2">
      <c r="A601" s="2">
        <v>601</v>
      </c>
      <c r="B601" s="36" t="s">
        <v>1579</v>
      </c>
      <c r="C601" s="36" t="s">
        <v>1580</v>
      </c>
      <c r="D601" s="149" t="s">
        <v>151</v>
      </c>
      <c r="E601" s="147">
        <v>6321</v>
      </c>
      <c r="F601" s="163">
        <f>IF(LOOKUP($J601,RABAT!$A$6:$A$9,RABAT!$A$6:$A$9)=$J601,LOOKUP($J601,RABAT!$A$6:$A$9,RABAT!C$6:C$9),"---")</f>
        <v>0</v>
      </c>
      <c r="G601" s="148">
        <f t="shared" si="37"/>
        <v>6321</v>
      </c>
      <c r="H601" s="89" t="s">
        <v>3684</v>
      </c>
      <c r="I601" s="36" t="s">
        <v>3646</v>
      </c>
      <c r="J601" s="37" t="s">
        <v>2122</v>
      </c>
      <c r="K601" s="36" t="s">
        <v>2121</v>
      </c>
    </row>
    <row r="602" spans="1:11" ht="12.75" customHeight="1" x14ac:dyDescent="0.2">
      <c r="A602" s="5">
        <v>602</v>
      </c>
      <c r="B602" s="36" t="s">
        <v>1581</v>
      </c>
      <c r="C602" s="36" t="s">
        <v>1582</v>
      </c>
      <c r="D602" s="149" t="s">
        <v>152</v>
      </c>
      <c r="E602" s="147">
        <v>6634</v>
      </c>
      <c r="F602" s="163">
        <f>IF(LOOKUP($J602,RABAT!$A$6:$A$9,RABAT!$A$6:$A$9)=$J602,LOOKUP($J602,RABAT!$A$6:$A$9,RABAT!C$6:C$9),"---")</f>
        <v>0</v>
      </c>
      <c r="G602" s="148">
        <f t="shared" si="37"/>
        <v>6634</v>
      </c>
      <c r="H602" s="89" t="s">
        <v>3729</v>
      </c>
      <c r="I602" s="36" t="s">
        <v>3646</v>
      </c>
      <c r="J602" s="37" t="s">
        <v>2122</v>
      </c>
      <c r="K602" s="36" t="s">
        <v>2121</v>
      </c>
    </row>
    <row r="603" spans="1:11" ht="12.75" customHeight="1" x14ac:dyDescent="0.2">
      <c r="A603" s="2">
        <v>603</v>
      </c>
      <c r="B603" s="36" t="s">
        <v>1583</v>
      </c>
      <c r="C603" s="36" t="s">
        <v>1584</v>
      </c>
      <c r="D603" s="149" t="s">
        <v>152</v>
      </c>
      <c r="E603" s="147">
        <v>6456</v>
      </c>
      <c r="F603" s="163">
        <f>IF(LOOKUP($J603,RABAT!$A$6:$A$9,RABAT!$A$6:$A$9)=$J603,LOOKUP($J603,RABAT!$A$6:$A$9,RABAT!C$6:C$9),"---")</f>
        <v>0</v>
      </c>
      <c r="G603" s="148">
        <f t="shared" si="37"/>
        <v>6456</v>
      </c>
      <c r="H603" s="89" t="s">
        <v>3687</v>
      </c>
      <c r="I603" s="36" t="s">
        <v>3646</v>
      </c>
      <c r="J603" s="37" t="s">
        <v>2122</v>
      </c>
      <c r="K603" s="36" t="s">
        <v>2121</v>
      </c>
    </row>
    <row r="604" spans="1:11" ht="12.75" customHeight="1" x14ac:dyDescent="0.2">
      <c r="A604" s="5">
        <v>604</v>
      </c>
      <c r="B604" s="36" t="s">
        <v>1585</v>
      </c>
      <c r="C604" s="36" t="s">
        <v>1586</v>
      </c>
      <c r="D604" s="149" t="s">
        <v>151</v>
      </c>
      <c r="E604" s="147">
        <v>7189</v>
      </c>
      <c r="F604" s="163">
        <f>IF(LOOKUP($J604,RABAT!$A$6:$A$9,RABAT!$A$6:$A$9)=$J604,LOOKUP($J604,RABAT!$A$6:$A$9,RABAT!C$6:C$9),"---")</f>
        <v>0</v>
      </c>
      <c r="G604" s="148">
        <f t="shared" si="37"/>
        <v>7189</v>
      </c>
      <c r="H604" s="89" t="s">
        <v>3730</v>
      </c>
      <c r="I604" s="36" t="s">
        <v>3646</v>
      </c>
      <c r="J604" s="37" t="s">
        <v>2122</v>
      </c>
      <c r="K604" s="36" t="s">
        <v>2121</v>
      </c>
    </row>
    <row r="605" spans="1:11" ht="12.75" customHeight="1" x14ac:dyDescent="0.2">
      <c r="A605" s="2">
        <v>605</v>
      </c>
      <c r="B605" s="36" t="s">
        <v>1587</v>
      </c>
      <c r="C605" s="36" t="s">
        <v>1588</v>
      </c>
      <c r="D605" s="149" t="s">
        <v>151</v>
      </c>
      <c r="E605" s="147">
        <v>7779</v>
      </c>
      <c r="F605" s="163">
        <f>IF(LOOKUP($J605,RABAT!$A$6:$A$9,RABAT!$A$6:$A$9)=$J605,LOOKUP($J605,RABAT!$A$6:$A$9,RABAT!C$6:C$9),"---")</f>
        <v>0</v>
      </c>
      <c r="G605" s="148">
        <f t="shared" si="37"/>
        <v>7779</v>
      </c>
      <c r="H605" s="89" t="s">
        <v>3690</v>
      </c>
      <c r="I605" s="36" t="s">
        <v>3646</v>
      </c>
      <c r="J605" s="37" t="s">
        <v>2122</v>
      </c>
      <c r="K605" s="36" t="s">
        <v>2121</v>
      </c>
    </row>
    <row r="606" spans="1:11" ht="12.75" customHeight="1" x14ac:dyDescent="0.2">
      <c r="A606" s="5">
        <v>606</v>
      </c>
      <c r="B606" s="36" t="s">
        <v>1589</v>
      </c>
      <c r="C606" s="36" t="s">
        <v>1590</v>
      </c>
      <c r="D606" s="149" t="s">
        <v>152</v>
      </c>
      <c r="E606" s="147">
        <v>7956</v>
      </c>
      <c r="F606" s="163">
        <f>IF(LOOKUP($J606,RABAT!$A$6:$A$9,RABAT!$A$6:$A$9)=$J606,LOOKUP($J606,RABAT!$A$6:$A$9,RABAT!C$6:C$9),"---")</f>
        <v>0</v>
      </c>
      <c r="G606" s="148">
        <f t="shared" si="37"/>
        <v>7956</v>
      </c>
      <c r="H606" s="89" t="s">
        <v>3731</v>
      </c>
      <c r="I606" s="36" t="s">
        <v>3646</v>
      </c>
      <c r="J606" s="37" t="s">
        <v>2122</v>
      </c>
      <c r="K606" s="36" t="s">
        <v>2121</v>
      </c>
    </row>
    <row r="607" spans="1:11" ht="12.75" customHeight="1" x14ac:dyDescent="0.2">
      <c r="A607" s="2">
        <v>607</v>
      </c>
      <c r="B607" s="36" t="s">
        <v>1591</v>
      </c>
      <c r="C607" s="36" t="s">
        <v>1592</v>
      </c>
      <c r="D607" s="149" t="s">
        <v>152</v>
      </c>
      <c r="E607" s="147">
        <v>7956</v>
      </c>
      <c r="F607" s="163">
        <f>IF(LOOKUP($J607,RABAT!$A$6:$A$9,RABAT!$A$6:$A$9)=$J607,LOOKUP($J607,RABAT!$A$6:$A$9,RABAT!C$6:C$9),"---")</f>
        <v>0</v>
      </c>
      <c r="G607" s="148">
        <f t="shared" si="37"/>
        <v>7956</v>
      </c>
      <c r="H607" s="89" t="s">
        <v>3693</v>
      </c>
      <c r="I607" s="36" t="s">
        <v>3646</v>
      </c>
      <c r="J607" s="37" t="s">
        <v>2122</v>
      </c>
      <c r="K607" s="36" t="s">
        <v>2121</v>
      </c>
    </row>
    <row r="608" spans="1:11" ht="12.75" customHeight="1" x14ac:dyDescent="0.2">
      <c r="A608" s="5">
        <v>608</v>
      </c>
      <c r="B608" s="36" t="s">
        <v>1593</v>
      </c>
      <c r="C608" s="36" t="s">
        <v>1594</v>
      </c>
      <c r="D608" s="149" t="s">
        <v>152</v>
      </c>
      <c r="E608" s="147">
        <v>7956</v>
      </c>
      <c r="F608" s="163">
        <f>IF(LOOKUP($J608,RABAT!$A$6:$A$9,RABAT!$A$6:$A$9)=$J608,LOOKUP($J608,RABAT!$A$6:$A$9,RABAT!C$6:C$9),"---")</f>
        <v>0</v>
      </c>
      <c r="G608" s="148">
        <f t="shared" si="37"/>
        <v>7956</v>
      </c>
      <c r="H608" s="89" t="s">
        <v>3732</v>
      </c>
      <c r="I608" s="36" t="s">
        <v>3646</v>
      </c>
      <c r="J608" s="37" t="s">
        <v>2122</v>
      </c>
      <c r="K608" s="36" t="s">
        <v>2121</v>
      </c>
    </row>
    <row r="609" spans="1:11" ht="12.75" customHeight="1" x14ac:dyDescent="0.2">
      <c r="A609" s="2">
        <v>609</v>
      </c>
      <c r="B609" s="36" t="s">
        <v>1595</v>
      </c>
      <c r="C609" s="36" t="s">
        <v>1596</v>
      </c>
      <c r="D609" s="149" t="s">
        <v>152</v>
      </c>
      <c r="E609" s="147">
        <v>7956</v>
      </c>
      <c r="F609" s="163">
        <f>IF(LOOKUP($J609,RABAT!$A$6:$A$9,RABAT!$A$6:$A$9)=$J609,LOOKUP($J609,RABAT!$A$6:$A$9,RABAT!C$6:C$9),"---")</f>
        <v>0</v>
      </c>
      <c r="G609" s="148">
        <f t="shared" si="37"/>
        <v>7956</v>
      </c>
      <c r="H609" s="89" t="s">
        <v>3696</v>
      </c>
      <c r="I609" s="36" t="s">
        <v>3646</v>
      </c>
      <c r="J609" s="37" t="s">
        <v>2122</v>
      </c>
      <c r="K609" s="36" t="s">
        <v>2121</v>
      </c>
    </row>
    <row r="610" spans="1:11" ht="12.75" customHeight="1" x14ac:dyDescent="0.2">
      <c r="A610" s="5">
        <v>610</v>
      </c>
      <c r="B610" s="36" t="s">
        <v>1597</v>
      </c>
      <c r="C610" s="36" t="s">
        <v>1598</v>
      </c>
      <c r="D610" s="149" t="s">
        <v>154</v>
      </c>
      <c r="E610" s="147">
        <v>8042</v>
      </c>
      <c r="F610" s="163">
        <f>IF(LOOKUP($J610,RABAT!$A$6:$A$9,RABAT!$A$6:$A$9)=$J610,LOOKUP($J610,RABAT!$A$6:$A$9,RABAT!C$6:C$9),"---")</f>
        <v>0</v>
      </c>
      <c r="G610" s="148">
        <f t="shared" si="37"/>
        <v>8042</v>
      </c>
      <c r="H610" s="89" t="s">
        <v>3733</v>
      </c>
      <c r="I610" s="36" t="s">
        <v>3646</v>
      </c>
      <c r="J610" s="37" t="s">
        <v>2122</v>
      </c>
      <c r="K610" s="36" t="s">
        <v>2121</v>
      </c>
    </row>
    <row r="611" spans="1:11" ht="12.75" customHeight="1" x14ac:dyDescent="0.2">
      <c r="A611" s="2">
        <v>611</v>
      </c>
      <c r="B611" s="36" t="s">
        <v>1599</v>
      </c>
      <c r="C611" s="36" t="s">
        <v>1600</v>
      </c>
      <c r="D611" s="149" t="s">
        <v>154</v>
      </c>
      <c r="E611" s="147">
        <v>8529</v>
      </c>
      <c r="F611" s="163">
        <f>IF(LOOKUP($J611,RABAT!$A$6:$A$9,RABAT!$A$6:$A$9)=$J611,LOOKUP($J611,RABAT!$A$6:$A$9,RABAT!C$6:C$9),"---")</f>
        <v>0</v>
      </c>
      <c r="G611" s="148">
        <f t="shared" si="37"/>
        <v>8529</v>
      </c>
      <c r="H611" s="89" t="s">
        <v>3699</v>
      </c>
      <c r="I611" s="36" t="s">
        <v>3646</v>
      </c>
      <c r="J611" s="37" t="s">
        <v>2122</v>
      </c>
      <c r="K611" s="36" t="s">
        <v>2121</v>
      </c>
    </row>
    <row r="612" spans="1:11" ht="12.75" customHeight="1" x14ac:dyDescent="0.2">
      <c r="A612" s="5">
        <v>612</v>
      </c>
      <c r="B612" s="36" t="s">
        <v>1603</v>
      </c>
      <c r="C612" s="36" t="s">
        <v>1604</v>
      </c>
      <c r="D612" s="149" t="s">
        <v>152</v>
      </c>
      <c r="E612" s="147">
        <v>12152</v>
      </c>
      <c r="F612" s="163">
        <f>IF(LOOKUP($J612,RABAT!$A$6:$A$9,RABAT!$A$6:$A$9)=$J612,LOOKUP($J612,RABAT!$A$6:$A$9,RABAT!C$6:C$9),"---")</f>
        <v>0</v>
      </c>
      <c r="G612" s="148">
        <f t="shared" si="37"/>
        <v>12152</v>
      </c>
      <c r="H612" s="90" t="s">
        <v>3702</v>
      </c>
      <c r="I612" s="62" t="s">
        <v>3325</v>
      </c>
      <c r="J612" s="63" t="s">
        <v>2122</v>
      </c>
      <c r="K612" s="62" t="s">
        <v>2121</v>
      </c>
    </row>
    <row r="613" spans="1:11" s="2" customFormat="1" ht="12.75" customHeight="1" x14ac:dyDescent="0.2">
      <c r="A613" s="2">
        <v>613</v>
      </c>
      <c r="B613" s="99" t="s">
        <v>132</v>
      </c>
      <c r="C613" s="100" t="s">
        <v>4045</v>
      </c>
      <c r="D613" s="143" t="s">
        <v>150</v>
      </c>
      <c r="E613" s="144" t="s">
        <v>137</v>
      </c>
      <c r="F613" s="122" t="s">
        <v>138</v>
      </c>
      <c r="G613" s="145" t="s">
        <v>139</v>
      </c>
      <c r="H613" s="84" t="s">
        <v>134</v>
      </c>
      <c r="I613" s="84" t="s">
        <v>135</v>
      </c>
      <c r="J613" s="84" t="s">
        <v>136</v>
      </c>
      <c r="K613" s="84" t="s">
        <v>2120</v>
      </c>
    </row>
    <row r="614" spans="1:11" ht="12.75" customHeight="1" x14ac:dyDescent="0.2">
      <c r="A614" s="5">
        <v>614</v>
      </c>
      <c r="B614" s="36" t="s">
        <v>1601</v>
      </c>
      <c r="C614" s="36" t="s">
        <v>1602</v>
      </c>
      <c r="D614" s="149" t="s">
        <v>154</v>
      </c>
      <c r="E614" s="147">
        <v>12152</v>
      </c>
      <c r="F614" s="163">
        <f>IF(LOOKUP($J614,RABAT!$A$6:$A$9,RABAT!$A$6:$A$9)=$J614,LOOKUP($J614,RABAT!$A$6:$A$9,RABAT!C$6:C$9),"---")</f>
        <v>0</v>
      </c>
      <c r="G614" s="148">
        <f t="shared" ref="G614:G620" si="38">CEILING(E614-(E614*F614),0.1)</f>
        <v>12152</v>
      </c>
      <c r="H614" s="89" t="s">
        <v>3734</v>
      </c>
      <c r="I614" s="36" t="s">
        <v>3325</v>
      </c>
      <c r="J614" s="37" t="s">
        <v>2122</v>
      </c>
      <c r="K614" s="36" t="s">
        <v>2121</v>
      </c>
    </row>
    <row r="615" spans="1:11" ht="12.75" customHeight="1" x14ac:dyDescent="0.2">
      <c r="A615" s="2">
        <v>615</v>
      </c>
      <c r="B615" s="36" t="s">
        <v>1605</v>
      </c>
      <c r="C615" s="36" t="s">
        <v>1606</v>
      </c>
      <c r="D615" s="149" t="s">
        <v>154</v>
      </c>
      <c r="E615" s="147">
        <v>12054</v>
      </c>
      <c r="F615" s="163">
        <f>IF(LOOKUP($J615,RABAT!$A$6:$A$9,RABAT!$A$6:$A$9)=$J615,LOOKUP($J615,RABAT!$A$6:$A$9,RABAT!C$6:C$9),"---")</f>
        <v>0</v>
      </c>
      <c r="G615" s="148">
        <f t="shared" si="38"/>
        <v>12054</v>
      </c>
      <c r="H615" s="89" t="s">
        <v>2925</v>
      </c>
      <c r="I615" s="36" t="s">
        <v>3325</v>
      </c>
      <c r="J615" s="37" t="s">
        <v>2122</v>
      </c>
      <c r="K615" s="36" t="s">
        <v>2121</v>
      </c>
    </row>
    <row r="616" spans="1:11" ht="12.75" customHeight="1" x14ac:dyDescent="0.2">
      <c r="A616" s="5">
        <v>616</v>
      </c>
      <c r="B616" s="36" t="s">
        <v>1607</v>
      </c>
      <c r="C616" s="36" t="s">
        <v>1608</v>
      </c>
      <c r="D616" s="149" t="s">
        <v>154</v>
      </c>
      <c r="E616" s="147">
        <v>12669</v>
      </c>
      <c r="F616" s="163">
        <f>IF(LOOKUP($J616,RABAT!$A$6:$A$9,RABAT!$A$6:$A$9)=$J616,LOOKUP($J616,RABAT!$A$6:$A$9,RABAT!C$6:C$9),"---")</f>
        <v>0</v>
      </c>
      <c r="G616" s="148">
        <f t="shared" si="38"/>
        <v>12669</v>
      </c>
      <c r="H616" s="89" t="s">
        <v>3705</v>
      </c>
      <c r="I616" s="36" t="s">
        <v>3325</v>
      </c>
      <c r="J616" s="37" t="s">
        <v>2122</v>
      </c>
      <c r="K616" s="36" t="s">
        <v>2121</v>
      </c>
    </row>
    <row r="617" spans="1:11" ht="12.75" customHeight="1" x14ac:dyDescent="0.2">
      <c r="A617" s="2">
        <v>617</v>
      </c>
      <c r="B617" s="36" t="s">
        <v>1609</v>
      </c>
      <c r="C617" s="36" t="s">
        <v>1610</v>
      </c>
      <c r="D617" s="149" t="s">
        <v>154</v>
      </c>
      <c r="E617" s="147">
        <v>13149</v>
      </c>
      <c r="F617" s="163">
        <f>IF(LOOKUP($J617,RABAT!$A$6:$A$9,RABAT!$A$6:$A$9)=$J617,LOOKUP($J617,RABAT!$A$6:$A$9,RABAT!C$6:C$9),"---")</f>
        <v>0</v>
      </c>
      <c r="G617" s="148">
        <f t="shared" si="38"/>
        <v>13149</v>
      </c>
      <c r="H617" s="89" t="s">
        <v>2935</v>
      </c>
      <c r="I617" s="36" t="s">
        <v>3325</v>
      </c>
      <c r="J617" s="37" t="s">
        <v>2122</v>
      </c>
      <c r="K617" s="36" t="s">
        <v>2121</v>
      </c>
    </row>
    <row r="618" spans="1:11" ht="12.75" customHeight="1" x14ac:dyDescent="0.2">
      <c r="A618" s="5">
        <v>618</v>
      </c>
      <c r="B618" s="36" t="s">
        <v>1611</v>
      </c>
      <c r="C618" s="36" t="s">
        <v>1612</v>
      </c>
      <c r="D618" s="149" t="s">
        <v>152</v>
      </c>
      <c r="E618" s="147">
        <v>13149</v>
      </c>
      <c r="F618" s="163">
        <f>IF(LOOKUP($J618,RABAT!$A$6:$A$9,RABAT!$A$6:$A$9)=$J618,LOOKUP($J618,RABAT!$A$6:$A$9,RABAT!C$6:C$9),"---")</f>
        <v>0</v>
      </c>
      <c r="G618" s="148">
        <f t="shared" si="38"/>
        <v>13149</v>
      </c>
      <c r="H618" s="89" t="s">
        <v>3708</v>
      </c>
      <c r="I618" s="36" t="s">
        <v>3325</v>
      </c>
      <c r="J618" s="37" t="s">
        <v>2122</v>
      </c>
      <c r="K618" s="36" t="s">
        <v>2121</v>
      </c>
    </row>
    <row r="619" spans="1:11" ht="12.75" customHeight="1" x14ac:dyDescent="0.2">
      <c r="A619" s="2">
        <v>619</v>
      </c>
      <c r="B619" s="36" t="s">
        <v>1613</v>
      </c>
      <c r="C619" s="36" t="s">
        <v>1614</v>
      </c>
      <c r="D619" s="149" t="s">
        <v>154</v>
      </c>
      <c r="E619" s="147">
        <v>11851</v>
      </c>
      <c r="F619" s="163">
        <f>IF(LOOKUP($J619,RABAT!$A$6:$A$9,RABAT!$A$6:$A$9)=$J619,LOOKUP($J619,RABAT!$A$6:$A$9,RABAT!C$6:C$9),"---")</f>
        <v>0</v>
      </c>
      <c r="G619" s="148">
        <f t="shared" si="38"/>
        <v>11851</v>
      </c>
      <c r="H619" s="89" t="s">
        <v>1615</v>
      </c>
      <c r="I619" s="36" t="s">
        <v>3325</v>
      </c>
      <c r="J619" s="37" t="s">
        <v>2122</v>
      </c>
      <c r="K619" s="36" t="s">
        <v>2121</v>
      </c>
    </row>
    <row r="620" spans="1:11" ht="12.75" customHeight="1" x14ac:dyDescent="0.2">
      <c r="A620" s="5">
        <v>620</v>
      </c>
      <c r="B620" s="36" t="s">
        <v>1616</v>
      </c>
      <c r="C620" s="36" t="s">
        <v>1617</v>
      </c>
      <c r="D620" s="149" t="s">
        <v>154</v>
      </c>
      <c r="E620" s="147">
        <v>11851</v>
      </c>
      <c r="F620" s="163">
        <f>IF(LOOKUP($J620,RABAT!$A$6:$A$9,RABAT!$A$6:$A$9)=$J620,LOOKUP($J620,RABAT!$A$6:$A$9,RABAT!C$6:C$9),"---")</f>
        <v>0</v>
      </c>
      <c r="G620" s="148">
        <f t="shared" si="38"/>
        <v>11851</v>
      </c>
      <c r="H620" s="90" t="s">
        <v>3711</v>
      </c>
      <c r="I620" s="62" t="s">
        <v>3325</v>
      </c>
      <c r="J620" s="63" t="s">
        <v>2122</v>
      </c>
      <c r="K620" s="62" t="s">
        <v>2121</v>
      </c>
    </row>
    <row r="621" spans="1:11" s="2" customFormat="1" ht="12.75" customHeight="1" x14ac:dyDescent="0.2">
      <c r="A621" s="2">
        <v>621</v>
      </c>
      <c r="B621" s="99" t="s">
        <v>132</v>
      </c>
      <c r="C621" s="100" t="s">
        <v>4046</v>
      </c>
      <c r="D621" s="143" t="s">
        <v>150</v>
      </c>
      <c r="E621" s="144" t="s">
        <v>137</v>
      </c>
      <c r="F621" s="122" t="s">
        <v>138</v>
      </c>
      <c r="G621" s="145" t="s">
        <v>139</v>
      </c>
      <c r="H621" s="84" t="s">
        <v>134</v>
      </c>
      <c r="I621" s="84" t="s">
        <v>135</v>
      </c>
      <c r="J621" s="84" t="s">
        <v>136</v>
      </c>
      <c r="K621" s="84" t="s">
        <v>2120</v>
      </c>
    </row>
    <row r="622" spans="1:11" ht="12.75" customHeight="1" x14ac:dyDescent="0.2">
      <c r="A622" s="5">
        <v>622</v>
      </c>
      <c r="B622" s="36" t="s">
        <v>1429</v>
      </c>
      <c r="C622" s="36" t="s">
        <v>1430</v>
      </c>
      <c r="D622" s="149" t="s">
        <v>152</v>
      </c>
      <c r="E622" s="147">
        <v>5533</v>
      </c>
      <c r="F622" s="163">
        <f>IF(LOOKUP($J622,RABAT!$A$6:$A$9,RABAT!$A$6:$A$9)=$J622,LOOKUP($J622,RABAT!$A$6:$A$9,RABAT!C$6:C$9),"---")</f>
        <v>0</v>
      </c>
      <c r="G622" s="148">
        <f t="shared" ref="G622:G664" si="39">CEILING(E622-(E622*F622),0.1)</f>
        <v>5533</v>
      </c>
      <c r="H622" s="89" t="s">
        <v>3724</v>
      </c>
      <c r="I622" s="36" t="s">
        <v>3646</v>
      </c>
      <c r="J622" s="37" t="s">
        <v>2122</v>
      </c>
      <c r="K622" s="36" t="s">
        <v>2121</v>
      </c>
    </row>
    <row r="623" spans="1:11" ht="12.75" customHeight="1" x14ac:dyDescent="0.2">
      <c r="A623" s="2">
        <v>623</v>
      </c>
      <c r="B623" s="36" t="s">
        <v>1431</v>
      </c>
      <c r="C623" s="36" t="s">
        <v>1432</v>
      </c>
      <c r="D623" s="149" t="s">
        <v>152</v>
      </c>
      <c r="E623" s="147">
        <v>6159</v>
      </c>
      <c r="F623" s="163">
        <f>IF(LOOKUP($J623,RABAT!$A$6:$A$9,RABAT!$A$6:$A$9)=$J623,LOOKUP($J623,RABAT!$A$6:$A$9,RABAT!C$6:C$9),"---")</f>
        <v>0</v>
      </c>
      <c r="G623" s="148">
        <f t="shared" si="39"/>
        <v>6159</v>
      </c>
      <c r="H623" s="89" t="s">
        <v>3745</v>
      </c>
      <c r="I623" s="36" t="s">
        <v>3646</v>
      </c>
      <c r="J623" s="37" t="s">
        <v>2122</v>
      </c>
      <c r="K623" s="36" t="s">
        <v>2121</v>
      </c>
    </row>
    <row r="624" spans="1:11" ht="12.75" customHeight="1" x14ac:dyDescent="0.2">
      <c r="A624" s="5">
        <v>624</v>
      </c>
      <c r="B624" s="36" t="s">
        <v>1433</v>
      </c>
      <c r="C624" s="36" t="s">
        <v>1434</v>
      </c>
      <c r="D624" s="149" t="s">
        <v>154</v>
      </c>
      <c r="E624" s="147">
        <v>6159</v>
      </c>
      <c r="F624" s="163">
        <f>IF(LOOKUP($J624,RABAT!$A$6:$A$9,RABAT!$A$6:$A$9)=$J624,LOOKUP($J624,RABAT!$A$6:$A$9,RABAT!C$6:C$9),"---")</f>
        <v>0</v>
      </c>
      <c r="G624" s="148">
        <f t="shared" si="39"/>
        <v>6159</v>
      </c>
      <c r="H624" s="89" t="s">
        <v>3607</v>
      </c>
      <c r="I624" s="36" t="s">
        <v>3646</v>
      </c>
      <c r="J624" s="37" t="s">
        <v>2122</v>
      </c>
      <c r="K624" s="36" t="s">
        <v>2121</v>
      </c>
    </row>
    <row r="625" spans="1:11" ht="12.75" customHeight="1" x14ac:dyDescent="0.2">
      <c r="A625" s="2">
        <v>625</v>
      </c>
      <c r="B625" s="36" t="s">
        <v>1435</v>
      </c>
      <c r="C625" s="36" t="s">
        <v>1436</v>
      </c>
      <c r="D625" s="149" t="s">
        <v>154</v>
      </c>
      <c r="E625" s="147">
        <v>6008</v>
      </c>
      <c r="F625" s="163">
        <f>IF(LOOKUP($J625,RABAT!$A$6:$A$9,RABAT!$A$6:$A$9)=$J625,LOOKUP($J625,RABAT!$A$6:$A$9,RABAT!C$6:C$9),"---")</f>
        <v>0</v>
      </c>
      <c r="G625" s="148">
        <f t="shared" si="39"/>
        <v>6008</v>
      </c>
      <c r="H625" s="89" t="s">
        <v>3672</v>
      </c>
      <c r="I625" s="36" t="s">
        <v>3646</v>
      </c>
      <c r="J625" s="37" t="s">
        <v>2122</v>
      </c>
      <c r="K625" s="36" t="s">
        <v>2121</v>
      </c>
    </row>
    <row r="626" spans="1:11" ht="12.75" customHeight="1" x14ac:dyDescent="0.2">
      <c r="A626" s="5">
        <v>626</v>
      </c>
      <c r="B626" s="36" t="s">
        <v>1437</v>
      </c>
      <c r="C626" s="36" t="s">
        <v>1438</v>
      </c>
      <c r="D626" s="149" t="s">
        <v>154</v>
      </c>
      <c r="E626" s="147">
        <v>5536</v>
      </c>
      <c r="F626" s="163">
        <f>IF(LOOKUP($J626,RABAT!$A$6:$A$9,RABAT!$A$6:$A$9)=$J626,LOOKUP($J626,RABAT!$A$6:$A$9,RABAT!C$6:C$9),"---")</f>
        <v>0</v>
      </c>
      <c r="G626" s="148">
        <f t="shared" si="39"/>
        <v>5536</v>
      </c>
      <c r="H626" s="89" t="s">
        <v>3725</v>
      </c>
      <c r="I626" s="36" t="s">
        <v>3646</v>
      </c>
      <c r="J626" s="37" t="s">
        <v>2122</v>
      </c>
      <c r="K626" s="36" t="s">
        <v>2121</v>
      </c>
    </row>
    <row r="627" spans="1:11" ht="12.75" customHeight="1" x14ac:dyDescent="0.2">
      <c r="A627" s="2">
        <v>627</v>
      </c>
      <c r="B627" s="36" t="s">
        <v>1439</v>
      </c>
      <c r="C627" s="36" t="s">
        <v>1440</v>
      </c>
      <c r="D627" s="149" t="s">
        <v>154</v>
      </c>
      <c r="E627" s="147">
        <v>6320</v>
      </c>
      <c r="F627" s="163">
        <f>IF(LOOKUP($J627,RABAT!$A$6:$A$9,RABAT!$A$6:$A$9)=$J627,LOOKUP($J627,RABAT!$A$6:$A$9,RABAT!C$6:C$9),"---")</f>
        <v>0</v>
      </c>
      <c r="G627" s="148">
        <f t="shared" si="39"/>
        <v>6320</v>
      </c>
      <c r="H627" s="89" t="s">
        <v>3776</v>
      </c>
      <c r="I627" s="36" t="s">
        <v>3646</v>
      </c>
      <c r="J627" s="37" t="s">
        <v>2122</v>
      </c>
      <c r="K627" s="36" t="s">
        <v>2121</v>
      </c>
    </row>
    <row r="628" spans="1:11" ht="12.75" customHeight="1" x14ac:dyDescent="0.2">
      <c r="A628" s="5">
        <v>628</v>
      </c>
      <c r="B628" s="36" t="s">
        <v>1441</v>
      </c>
      <c r="C628" s="36" t="s">
        <v>1442</v>
      </c>
      <c r="D628" s="149" t="s">
        <v>154</v>
      </c>
      <c r="E628" s="147">
        <v>6320</v>
      </c>
      <c r="F628" s="163">
        <f>IF(LOOKUP($J628,RABAT!$A$6:$A$9,RABAT!$A$6:$A$9)=$J628,LOOKUP($J628,RABAT!$A$6:$A$9,RABAT!C$6:C$9),"---")</f>
        <v>0</v>
      </c>
      <c r="G628" s="148">
        <f t="shared" si="39"/>
        <v>6320</v>
      </c>
      <c r="H628" s="89" t="s">
        <v>1412</v>
      </c>
      <c r="I628" s="36" t="s">
        <v>3646</v>
      </c>
      <c r="J628" s="37" t="s">
        <v>2122</v>
      </c>
      <c r="K628" s="36" t="s">
        <v>2121</v>
      </c>
    </row>
    <row r="629" spans="1:11" ht="12.75" customHeight="1" x14ac:dyDescent="0.2">
      <c r="A629" s="2">
        <v>629</v>
      </c>
      <c r="B629" s="36" t="s">
        <v>1443</v>
      </c>
      <c r="C629" s="36" t="s">
        <v>1444</v>
      </c>
      <c r="D629" s="149" t="s">
        <v>154</v>
      </c>
      <c r="E629" s="147">
        <v>6171</v>
      </c>
      <c r="F629" s="163">
        <f>IF(LOOKUP($J629,RABAT!$A$6:$A$9,RABAT!$A$6:$A$9)=$J629,LOOKUP($J629,RABAT!$A$6:$A$9,RABAT!C$6:C$9),"---")</f>
        <v>0</v>
      </c>
      <c r="G629" s="148">
        <f t="shared" si="39"/>
        <v>6171</v>
      </c>
      <c r="H629" s="89" t="s">
        <v>3675</v>
      </c>
      <c r="I629" s="36" t="s">
        <v>3646</v>
      </c>
      <c r="J629" s="37" t="s">
        <v>2122</v>
      </c>
      <c r="K629" s="36" t="s">
        <v>2121</v>
      </c>
    </row>
    <row r="630" spans="1:11" ht="12.75" customHeight="1" x14ac:dyDescent="0.2">
      <c r="A630" s="5">
        <v>630</v>
      </c>
      <c r="B630" s="36" t="s">
        <v>1445</v>
      </c>
      <c r="C630" s="36" t="s">
        <v>1446</v>
      </c>
      <c r="D630" s="149" t="s">
        <v>152</v>
      </c>
      <c r="E630" s="147">
        <v>5700</v>
      </c>
      <c r="F630" s="163">
        <f>IF(LOOKUP($J630,RABAT!$A$6:$A$9,RABAT!$A$6:$A$9)=$J630,LOOKUP($J630,RABAT!$A$6:$A$9,RABAT!C$6:C$9),"---")</f>
        <v>0</v>
      </c>
      <c r="G630" s="148">
        <f t="shared" si="39"/>
        <v>5700</v>
      </c>
      <c r="H630" s="89" t="s">
        <v>3726</v>
      </c>
      <c r="I630" s="36" t="s">
        <v>3646</v>
      </c>
      <c r="J630" s="37" t="s">
        <v>2122</v>
      </c>
      <c r="K630" s="36" t="s">
        <v>2121</v>
      </c>
    </row>
    <row r="631" spans="1:11" ht="12.75" customHeight="1" x14ac:dyDescent="0.2">
      <c r="A631" s="2">
        <v>631</v>
      </c>
      <c r="B631" s="36" t="s">
        <v>1447</v>
      </c>
      <c r="C631" s="36" t="s">
        <v>1448</v>
      </c>
      <c r="D631" s="149" t="s">
        <v>152</v>
      </c>
      <c r="E631" s="147">
        <v>6277</v>
      </c>
      <c r="F631" s="163">
        <f>IF(LOOKUP($J631,RABAT!$A$6:$A$9,RABAT!$A$6:$A$9)=$J631,LOOKUP($J631,RABAT!$A$6:$A$9,RABAT!C$6:C$9),"---")</f>
        <v>0</v>
      </c>
      <c r="G631" s="148">
        <f t="shared" si="39"/>
        <v>6277</v>
      </c>
      <c r="H631" s="89" t="s">
        <v>3789</v>
      </c>
      <c r="I631" s="36" t="s">
        <v>3646</v>
      </c>
      <c r="J631" s="37" t="s">
        <v>2122</v>
      </c>
      <c r="K631" s="36" t="s">
        <v>2121</v>
      </c>
    </row>
    <row r="632" spans="1:11" ht="12.75" customHeight="1" x14ac:dyDescent="0.2">
      <c r="A632" s="5">
        <v>632</v>
      </c>
      <c r="B632" s="36" t="s">
        <v>1449</v>
      </c>
      <c r="C632" s="36" t="s">
        <v>1450</v>
      </c>
      <c r="D632" s="149" t="s">
        <v>154</v>
      </c>
      <c r="E632" s="147">
        <v>6277</v>
      </c>
      <c r="F632" s="163">
        <f>IF(LOOKUP($J632,RABAT!$A$6:$A$9,RABAT!$A$6:$A$9)=$J632,LOOKUP($J632,RABAT!$A$6:$A$9,RABAT!C$6:C$9),"---")</f>
        <v>0</v>
      </c>
      <c r="G632" s="148">
        <f t="shared" si="39"/>
        <v>6277</v>
      </c>
      <c r="H632" s="89" t="s">
        <v>3608</v>
      </c>
      <c r="I632" s="36" t="s">
        <v>3646</v>
      </c>
      <c r="J632" s="37" t="s">
        <v>2122</v>
      </c>
      <c r="K632" s="36" t="s">
        <v>2121</v>
      </c>
    </row>
    <row r="633" spans="1:11" ht="12.75" customHeight="1" x14ac:dyDescent="0.2">
      <c r="A633" s="2">
        <v>633</v>
      </c>
      <c r="B633" s="36" t="s">
        <v>1451</v>
      </c>
      <c r="C633" s="36" t="s">
        <v>1452</v>
      </c>
      <c r="D633" s="149" t="s">
        <v>152</v>
      </c>
      <c r="E633" s="147">
        <v>6127</v>
      </c>
      <c r="F633" s="163">
        <f>IF(LOOKUP($J633,RABAT!$A$6:$A$9,RABAT!$A$6:$A$9)=$J633,LOOKUP($J633,RABAT!$A$6:$A$9,RABAT!C$6:C$9),"---")</f>
        <v>0</v>
      </c>
      <c r="G633" s="148">
        <f t="shared" si="39"/>
        <v>6127</v>
      </c>
      <c r="H633" s="89" t="s">
        <v>3678</v>
      </c>
      <c r="I633" s="36" t="s">
        <v>3646</v>
      </c>
      <c r="J633" s="37" t="s">
        <v>2122</v>
      </c>
      <c r="K633" s="36" t="s">
        <v>2121</v>
      </c>
    </row>
    <row r="634" spans="1:11" ht="12.75" customHeight="1" x14ac:dyDescent="0.2">
      <c r="A634" s="5">
        <v>634</v>
      </c>
      <c r="B634" s="36" t="s">
        <v>1453</v>
      </c>
      <c r="C634" s="36" t="s">
        <v>1454</v>
      </c>
      <c r="D634" s="149" t="s">
        <v>152</v>
      </c>
      <c r="E634" s="147">
        <v>6161</v>
      </c>
      <c r="F634" s="163">
        <f>IF(LOOKUP($J634,RABAT!$A$6:$A$9,RABAT!$A$6:$A$9)=$J634,LOOKUP($J634,RABAT!$A$6:$A$9,RABAT!C$6:C$9),"---")</f>
        <v>0</v>
      </c>
      <c r="G634" s="148">
        <f t="shared" si="39"/>
        <v>6161</v>
      </c>
      <c r="H634" s="89" t="s">
        <v>3727</v>
      </c>
      <c r="I634" s="36" t="s">
        <v>3646</v>
      </c>
      <c r="J634" s="37" t="s">
        <v>2122</v>
      </c>
      <c r="K634" s="36" t="s">
        <v>2121</v>
      </c>
    </row>
    <row r="635" spans="1:11" ht="12.75" customHeight="1" x14ac:dyDescent="0.2">
      <c r="A635" s="2">
        <v>635</v>
      </c>
      <c r="B635" s="36" t="s">
        <v>1455</v>
      </c>
      <c r="C635" s="36" t="s">
        <v>1456</v>
      </c>
      <c r="D635" s="149" t="s">
        <v>152</v>
      </c>
      <c r="E635" s="147">
        <v>6776</v>
      </c>
      <c r="F635" s="163">
        <f>IF(LOOKUP($J635,RABAT!$A$6:$A$9,RABAT!$A$6:$A$9)=$J635,LOOKUP($J635,RABAT!$A$6:$A$9,RABAT!C$6:C$9),"---")</f>
        <v>0</v>
      </c>
      <c r="G635" s="148">
        <f t="shared" si="39"/>
        <v>6776</v>
      </c>
      <c r="H635" s="89" t="s">
        <v>3609</v>
      </c>
      <c r="I635" s="36" t="s">
        <v>3646</v>
      </c>
      <c r="J635" s="37" t="s">
        <v>2122</v>
      </c>
      <c r="K635" s="36" t="s">
        <v>2121</v>
      </c>
    </row>
    <row r="636" spans="1:11" ht="12.75" customHeight="1" x14ac:dyDescent="0.2">
      <c r="A636" s="5">
        <v>636</v>
      </c>
      <c r="B636" s="36" t="s">
        <v>1457</v>
      </c>
      <c r="C636" s="36" t="s">
        <v>1458</v>
      </c>
      <c r="D636" s="149" t="s">
        <v>152</v>
      </c>
      <c r="E636" s="147">
        <v>6776</v>
      </c>
      <c r="F636" s="163">
        <f>IF(LOOKUP($J636,RABAT!$A$6:$A$9,RABAT!$A$6:$A$9)=$J636,LOOKUP($J636,RABAT!$A$6:$A$9,RABAT!C$6:C$9),"---")</f>
        <v>0</v>
      </c>
      <c r="G636" s="148">
        <f t="shared" si="39"/>
        <v>6776</v>
      </c>
      <c r="H636" s="89" t="s">
        <v>174</v>
      </c>
      <c r="I636" s="36" t="s">
        <v>3646</v>
      </c>
      <c r="J636" s="37" t="s">
        <v>2122</v>
      </c>
      <c r="K636" s="36" t="s">
        <v>2121</v>
      </c>
    </row>
    <row r="637" spans="1:11" ht="12.75" customHeight="1" x14ac:dyDescent="0.2">
      <c r="A637" s="2">
        <v>637</v>
      </c>
      <c r="B637" s="36" t="s">
        <v>1459</v>
      </c>
      <c r="C637" s="36" t="s">
        <v>1460</v>
      </c>
      <c r="D637" s="149" t="s">
        <v>152</v>
      </c>
      <c r="E637" s="147">
        <v>6626</v>
      </c>
      <c r="F637" s="163">
        <f>IF(LOOKUP($J637,RABAT!$A$6:$A$9,RABAT!$A$6:$A$9)=$J637,LOOKUP($J637,RABAT!$A$6:$A$9,RABAT!C$6:C$9),"---")</f>
        <v>0</v>
      </c>
      <c r="G637" s="148">
        <f t="shared" si="39"/>
        <v>6626</v>
      </c>
      <c r="H637" s="89" t="s">
        <v>3681</v>
      </c>
      <c r="I637" s="36" t="s">
        <v>3646</v>
      </c>
      <c r="J637" s="37" t="s">
        <v>2122</v>
      </c>
      <c r="K637" s="36" t="s">
        <v>2121</v>
      </c>
    </row>
    <row r="638" spans="1:11" ht="12.75" customHeight="1" x14ac:dyDescent="0.2">
      <c r="A638" s="5">
        <v>638</v>
      </c>
      <c r="B638" s="36" t="s">
        <v>1461</v>
      </c>
      <c r="C638" s="36" t="s">
        <v>1462</v>
      </c>
      <c r="D638" s="149" t="s">
        <v>154</v>
      </c>
      <c r="E638" s="147">
        <v>5873</v>
      </c>
      <c r="F638" s="163">
        <f>IF(LOOKUP($J638,RABAT!$A$6:$A$9,RABAT!$A$6:$A$9)=$J638,LOOKUP($J638,RABAT!$A$6:$A$9,RABAT!C$6:C$9),"---")</f>
        <v>0</v>
      </c>
      <c r="G638" s="148">
        <f t="shared" si="39"/>
        <v>5873</v>
      </c>
      <c r="H638" s="89" t="s">
        <v>3728</v>
      </c>
      <c r="I638" s="36" t="s">
        <v>3646</v>
      </c>
      <c r="J638" s="37" t="s">
        <v>2122</v>
      </c>
      <c r="K638" s="36" t="s">
        <v>2121</v>
      </c>
    </row>
    <row r="639" spans="1:11" ht="12.75" customHeight="1" x14ac:dyDescent="0.2">
      <c r="A639" s="2">
        <v>639</v>
      </c>
      <c r="B639" s="36" t="s">
        <v>1463</v>
      </c>
      <c r="C639" s="36" t="s">
        <v>1464</v>
      </c>
      <c r="D639" s="149" t="s">
        <v>152</v>
      </c>
      <c r="E639" s="147">
        <v>6673</v>
      </c>
      <c r="F639" s="163">
        <f>IF(LOOKUP($J639,RABAT!$A$6:$A$9,RABAT!$A$6:$A$9)=$J639,LOOKUP($J639,RABAT!$A$6:$A$9,RABAT!C$6:C$9),"---")</f>
        <v>0</v>
      </c>
      <c r="G639" s="148">
        <f t="shared" si="39"/>
        <v>6673</v>
      </c>
      <c r="H639" s="89" t="s">
        <v>3814</v>
      </c>
      <c r="I639" s="36" t="s">
        <v>3646</v>
      </c>
      <c r="J639" s="37" t="s">
        <v>2122</v>
      </c>
      <c r="K639" s="36" t="s">
        <v>2121</v>
      </c>
    </row>
    <row r="640" spans="1:11" ht="12.75" customHeight="1" x14ac:dyDescent="0.2">
      <c r="A640" s="5">
        <v>640</v>
      </c>
      <c r="B640" s="36" t="s">
        <v>1465</v>
      </c>
      <c r="C640" s="36" t="s">
        <v>1466</v>
      </c>
      <c r="D640" s="149" t="s">
        <v>152</v>
      </c>
      <c r="E640" s="147">
        <v>6673</v>
      </c>
      <c r="F640" s="163">
        <f>IF(LOOKUP($J640,RABAT!$A$6:$A$9,RABAT!$A$6:$A$9)=$J640,LOOKUP($J640,RABAT!$A$6:$A$9,RABAT!C$6:C$9),"---")</f>
        <v>0</v>
      </c>
      <c r="G640" s="148">
        <f t="shared" si="39"/>
        <v>6673</v>
      </c>
      <c r="H640" s="89" t="s">
        <v>187</v>
      </c>
      <c r="I640" s="36" t="s">
        <v>3646</v>
      </c>
      <c r="J640" s="37" t="s">
        <v>2122</v>
      </c>
      <c r="K640" s="36" t="s">
        <v>2121</v>
      </c>
    </row>
    <row r="641" spans="1:11" ht="12.75" customHeight="1" x14ac:dyDescent="0.2">
      <c r="A641" s="2">
        <v>641</v>
      </c>
      <c r="B641" s="36" t="s">
        <v>1467</v>
      </c>
      <c r="C641" s="36" t="s">
        <v>1468</v>
      </c>
      <c r="D641" s="149" t="s">
        <v>152</v>
      </c>
      <c r="E641" s="147">
        <v>6523</v>
      </c>
      <c r="F641" s="163">
        <f>IF(LOOKUP($J641,RABAT!$A$6:$A$9,RABAT!$A$6:$A$9)=$J641,LOOKUP($J641,RABAT!$A$6:$A$9,RABAT!C$6:C$9),"---")</f>
        <v>0</v>
      </c>
      <c r="G641" s="148">
        <f t="shared" si="39"/>
        <v>6523</v>
      </c>
      <c r="H641" s="89" t="s">
        <v>3684</v>
      </c>
      <c r="I641" s="36" t="s">
        <v>3646</v>
      </c>
      <c r="J641" s="37" t="s">
        <v>2122</v>
      </c>
      <c r="K641" s="36" t="s">
        <v>2121</v>
      </c>
    </row>
    <row r="642" spans="1:11" ht="12.75" customHeight="1" x14ac:dyDescent="0.2">
      <c r="A642" s="5">
        <v>642</v>
      </c>
      <c r="B642" s="36" t="s">
        <v>1469</v>
      </c>
      <c r="C642" s="36" t="s">
        <v>1470</v>
      </c>
      <c r="D642" s="149" t="s">
        <v>154</v>
      </c>
      <c r="E642" s="147">
        <v>6751</v>
      </c>
      <c r="F642" s="163">
        <f>IF(LOOKUP($J642,RABAT!$A$6:$A$9,RABAT!$A$6:$A$9)=$J642,LOOKUP($J642,RABAT!$A$6:$A$9,RABAT!C$6:C$9),"---")</f>
        <v>0</v>
      </c>
      <c r="G642" s="148">
        <f t="shared" si="39"/>
        <v>6751</v>
      </c>
      <c r="H642" s="89" t="s">
        <v>3729</v>
      </c>
      <c r="I642" s="36" t="s">
        <v>3646</v>
      </c>
      <c r="J642" s="37" t="s">
        <v>2122</v>
      </c>
      <c r="K642" s="36" t="s">
        <v>2121</v>
      </c>
    </row>
    <row r="643" spans="1:11" ht="12.75" customHeight="1" x14ac:dyDescent="0.2">
      <c r="A643" s="2">
        <v>643</v>
      </c>
      <c r="B643" s="36" t="s">
        <v>1471</v>
      </c>
      <c r="C643" s="36" t="s">
        <v>1472</v>
      </c>
      <c r="D643" s="149" t="s">
        <v>154</v>
      </c>
      <c r="E643" s="147">
        <v>6807</v>
      </c>
      <c r="F643" s="163">
        <f>IF(LOOKUP($J643,RABAT!$A$6:$A$9,RABAT!$A$6:$A$9)=$J643,LOOKUP($J643,RABAT!$A$6:$A$9,RABAT!C$6:C$9),"---")</f>
        <v>0</v>
      </c>
      <c r="G643" s="148">
        <f t="shared" si="39"/>
        <v>6807</v>
      </c>
      <c r="H643" s="89" t="s">
        <v>3827</v>
      </c>
      <c r="I643" s="36" t="s">
        <v>3646</v>
      </c>
      <c r="J643" s="37" t="s">
        <v>2122</v>
      </c>
      <c r="K643" s="36" t="s">
        <v>2121</v>
      </c>
    </row>
    <row r="644" spans="1:11" ht="12.75" customHeight="1" x14ac:dyDescent="0.2">
      <c r="A644" s="5">
        <v>644</v>
      </c>
      <c r="B644" s="36" t="s">
        <v>1473</v>
      </c>
      <c r="C644" s="36" t="s">
        <v>1474</v>
      </c>
      <c r="D644" s="149" t="s">
        <v>154</v>
      </c>
      <c r="E644" s="147">
        <v>6807</v>
      </c>
      <c r="F644" s="163">
        <f>IF(LOOKUP($J644,RABAT!$A$6:$A$9,RABAT!$A$6:$A$9)=$J644,LOOKUP($J644,RABAT!$A$6:$A$9,RABAT!C$6:C$9),"---")</f>
        <v>0</v>
      </c>
      <c r="G644" s="148">
        <f t="shared" si="39"/>
        <v>6807</v>
      </c>
      <c r="H644" s="89" t="s">
        <v>2106</v>
      </c>
      <c r="I644" s="36" t="s">
        <v>3646</v>
      </c>
      <c r="J644" s="37" t="s">
        <v>2122</v>
      </c>
      <c r="K644" s="36" t="s">
        <v>2121</v>
      </c>
    </row>
    <row r="645" spans="1:11" ht="12.75" customHeight="1" x14ac:dyDescent="0.2">
      <c r="A645" s="2">
        <v>645</v>
      </c>
      <c r="B645" s="36" t="s">
        <v>1475</v>
      </c>
      <c r="C645" s="36" t="s">
        <v>1476</v>
      </c>
      <c r="D645" s="149" t="s">
        <v>154</v>
      </c>
      <c r="E645" s="147">
        <v>6658</v>
      </c>
      <c r="F645" s="163">
        <f>IF(LOOKUP($J645,RABAT!$A$6:$A$9,RABAT!$A$6:$A$9)=$J645,LOOKUP($J645,RABAT!$A$6:$A$9,RABAT!C$6:C$9),"---")</f>
        <v>0</v>
      </c>
      <c r="G645" s="148">
        <f t="shared" si="39"/>
        <v>6658</v>
      </c>
      <c r="H645" s="89" t="s">
        <v>3687</v>
      </c>
      <c r="I645" s="36" t="s">
        <v>3646</v>
      </c>
      <c r="J645" s="37" t="s">
        <v>2122</v>
      </c>
      <c r="K645" s="36" t="s">
        <v>2121</v>
      </c>
    </row>
    <row r="646" spans="1:11" ht="12.75" customHeight="1" x14ac:dyDescent="0.2">
      <c r="A646" s="5">
        <v>646</v>
      </c>
      <c r="B646" s="36" t="s">
        <v>1477</v>
      </c>
      <c r="C646" s="36" t="s">
        <v>3292</v>
      </c>
      <c r="D646" s="149" t="s">
        <v>152</v>
      </c>
      <c r="E646" s="147">
        <v>7304</v>
      </c>
      <c r="F646" s="163">
        <f>IF(LOOKUP($J646,RABAT!$A$6:$A$9,RABAT!$A$6:$A$9)=$J646,LOOKUP($J646,RABAT!$A$6:$A$9,RABAT!C$6:C$9),"---")</f>
        <v>0</v>
      </c>
      <c r="G646" s="148">
        <f t="shared" si="39"/>
        <v>7304</v>
      </c>
      <c r="H646" s="89" t="s">
        <v>3730</v>
      </c>
      <c r="I646" s="36" t="s">
        <v>3646</v>
      </c>
      <c r="J646" s="37" t="s">
        <v>2122</v>
      </c>
      <c r="K646" s="36" t="s">
        <v>2121</v>
      </c>
    </row>
    <row r="647" spans="1:11" ht="12.75" customHeight="1" x14ac:dyDescent="0.2">
      <c r="A647" s="2">
        <v>647</v>
      </c>
      <c r="B647" s="36" t="s">
        <v>3293</v>
      </c>
      <c r="C647" s="36" t="s">
        <v>3294</v>
      </c>
      <c r="D647" s="149" t="s">
        <v>152</v>
      </c>
      <c r="E647" s="147">
        <v>8130</v>
      </c>
      <c r="F647" s="163">
        <f>IF(LOOKUP($J647,RABAT!$A$6:$A$9,RABAT!$A$6:$A$9)=$J647,LOOKUP($J647,RABAT!$A$6:$A$9,RABAT!C$6:C$9),"---")</f>
        <v>0</v>
      </c>
      <c r="G647" s="148">
        <f t="shared" si="39"/>
        <v>8130</v>
      </c>
      <c r="H647" s="89" t="s">
        <v>3840</v>
      </c>
      <c r="I647" s="36" t="s">
        <v>3646</v>
      </c>
      <c r="J647" s="37" t="s">
        <v>2122</v>
      </c>
      <c r="K647" s="36" t="s">
        <v>2121</v>
      </c>
    </row>
    <row r="648" spans="1:11" ht="12.75" customHeight="1" x14ac:dyDescent="0.2">
      <c r="A648" s="5">
        <v>648</v>
      </c>
      <c r="B648" s="36" t="s">
        <v>3295</v>
      </c>
      <c r="C648" s="36" t="s">
        <v>3296</v>
      </c>
      <c r="D648" s="149" t="s">
        <v>152</v>
      </c>
      <c r="E648" s="147">
        <v>8130</v>
      </c>
      <c r="F648" s="163">
        <f>IF(LOOKUP($J648,RABAT!$A$6:$A$9,RABAT!$A$6:$A$9)=$J648,LOOKUP($J648,RABAT!$A$6:$A$9,RABAT!C$6:C$9),"---")</f>
        <v>0</v>
      </c>
      <c r="G648" s="148">
        <f t="shared" si="39"/>
        <v>8130</v>
      </c>
      <c r="H648" s="89" t="s">
        <v>2119</v>
      </c>
      <c r="I648" s="36" t="s">
        <v>3646</v>
      </c>
      <c r="J648" s="37" t="s">
        <v>2122</v>
      </c>
      <c r="K648" s="36" t="s">
        <v>2121</v>
      </c>
    </row>
    <row r="649" spans="1:11" ht="12.75" customHeight="1" x14ac:dyDescent="0.2">
      <c r="A649" s="2">
        <v>649</v>
      </c>
      <c r="B649" s="36" t="s">
        <v>3297</v>
      </c>
      <c r="C649" s="36" t="s">
        <v>3298</v>
      </c>
      <c r="D649" s="149" t="s">
        <v>152</v>
      </c>
      <c r="E649" s="147">
        <v>7982</v>
      </c>
      <c r="F649" s="163">
        <f>IF(LOOKUP($J649,RABAT!$A$6:$A$9,RABAT!$A$6:$A$9)=$J649,LOOKUP($J649,RABAT!$A$6:$A$9,RABAT!C$6:C$9),"---")</f>
        <v>0</v>
      </c>
      <c r="G649" s="148">
        <f t="shared" si="39"/>
        <v>7982</v>
      </c>
      <c r="H649" s="89" t="s">
        <v>3690</v>
      </c>
      <c r="I649" s="36" t="s">
        <v>3646</v>
      </c>
      <c r="J649" s="37" t="s">
        <v>2122</v>
      </c>
      <c r="K649" s="36" t="s">
        <v>2121</v>
      </c>
    </row>
    <row r="650" spans="1:11" ht="12.75" customHeight="1" x14ac:dyDescent="0.2">
      <c r="A650" s="5">
        <v>650</v>
      </c>
      <c r="B650" s="36" t="s">
        <v>3299</v>
      </c>
      <c r="C650" s="36" t="s">
        <v>3300</v>
      </c>
      <c r="D650" s="149" t="s">
        <v>154</v>
      </c>
      <c r="E650" s="147">
        <v>8073</v>
      </c>
      <c r="F650" s="163">
        <f>IF(LOOKUP($J650,RABAT!$A$6:$A$9,RABAT!$A$6:$A$9)=$J650,LOOKUP($J650,RABAT!$A$6:$A$9,RABAT!C$6:C$9),"---")</f>
        <v>0</v>
      </c>
      <c r="G650" s="148">
        <f t="shared" si="39"/>
        <v>8073</v>
      </c>
      <c r="H650" s="89" t="s">
        <v>3731</v>
      </c>
      <c r="I650" s="36" t="s">
        <v>3646</v>
      </c>
      <c r="J650" s="37" t="s">
        <v>2122</v>
      </c>
      <c r="K650" s="36" t="s">
        <v>2121</v>
      </c>
    </row>
    <row r="651" spans="1:11" ht="12.75" customHeight="1" x14ac:dyDescent="0.2">
      <c r="A651" s="2">
        <v>651</v>
      </c>
      <c r="B651" s="36" t="s">
        <v>3301</v>
      </c>
      <c r="C651" s="36" t="s">
        <v>3302</v>
      </c>
      <c r="D651" s="149" t="s">
        <v>154</v>
      </c>
      <c r="E651" s="147">
        <v>8308</v>
      </c>
      <c r="F651" s="163">
        <f>IF(LOOKUP($J651,RABAT!$A$6:$A$9,RABAT!$A$6:$A$9)=$J651,LOOKUP($J651,RABAT!$A$6:$A$9,RABAT!C$6:C$9),"---")</f>
        <v>0</v>
      </c>
      <c r="G651" s="148">
        <f t="shared" si="39"/>
        <v>8308</v>
      </c>
      <c r="H651" s="89" t="s">
        <v>3853</v>
      </c>
      <c r="I651" s="36" t="s">
        <v>3646</v>
      </c>
      <c r="J651" s="37" t="s">
        <v>2122</v>
      </c>
      <c r="K651" s="36" t="s">
        <v>2121</v>
      </c>
    </row>
    <row r="652" spans="1:11" ht="12.75" customHeight="1" x14ac:dyDescent="0.2">
      <c r="A652" s="5">
        <v>652</v>
      </c>
      <c r="B652" s="36" t="s">
        <v>3303</v>
      </c>
      <c r="C652" s="36" t="s">
        <v>3304</v>
      </c>
      <c r="D652" s="149" t="s">
        <v>154</v>
      </c>
      <c r="E652" s="147">
        <v>8308</v>
      </c>
      <c r="F652" s="163">
        <f>IF(LOOKUP($J652,RABAT!$A$6:$A$9,RABAT!$A$6:$A$9)=$J652,LOOKUP($J652,RABAT!$A$6:$A$9,RABAT!C$6:C$9),"---")</f>
        <v>0</v>
      </c>
      <c r="G652" s="148">
        <f t="shared" si="39"/>
        <v>8308</v>
      </c>
      <c r="H652" s="89" t="s">
        <v>2881</v>
      </c>
      <c r="I652" s="36" t="s">
        <v>3646</v>
      </c>
      <c r="J652" s="37" t="s">
        <v>2122</v>
      </c>
      <c r="K652" s="36" t="s">
        <v>2121</v>
      </c>
    </row>
    <row r="653" spans="1:11" ht="12.75" customHeight="1" x14ac:dyDescent="0.2">
      <c r="A653" s="2">
        <v>653</v>
      </c>
      <c r="B653" s="36" t="s">
        <v>3305</v>
      </c>
      <c r="C653" s="36" t="s">
        <v>3306</v>
      </c>
      <c r="D653" s="149" t="s">
        <v>154</v>
      </c>
      <c r="E653" s="147">
        <v>8159</v>
      </c>
      <c r="F653" s="163">
        <f>IF(LOOKUP($J653,RABAT!$A$6:$A$9,RABAT!$A$6:$A$9)=$J653,LOOKUP($J653,RABAT!$A$6:$A$9,RABAT!C$6:C$9),"---")</f>
        <v>0</v>
      </c>
      <c r="G653" s="148">
        <f t="shared" si="39"/>
        <v>8159</v>
      </c>
      <c r="H653" s="89" t="s">
        <v>3693</v>
      </c>
      <c r="I653" s="36" t="s">
        <v>3646</v>
      </c>
      <c r="J653" s="37" t="s">
        <v>2122</v>
      </c>
      <c r="K653" s="36" t="s">
        <v>2121</v>
      </c>
    </row>
    <row r="654" spans="1:11" ht="12.75" customHeight="1" x14ac:dyDescent="0.2">
      <c r="A654" s="5">
        <v>654</v>
      </c>
      <c r="B654" s="36" t="s">
        <v>3307</v>
      </c>
      <c r="C654" s="36" t="s">
        <v>3308</v>
      </c>
      <c r="D654" s="149" t="s">
        <v>154</v>
      </c>
      <c r="E654" s="147">
        <v>8073</v>
      </c>
      <c r="F654" s="163">
        <f>IF(LOOKUP($J654,RABAT!$A$6:$A$9,RABAT!$A$6:$A$9)=$J654,LOOKUP($J654,RABAT!$A$6:$A$9,RABAT!C$6:C$9),"---")</f>
        <v>0</v>
      </c>
      <c r="G654" s="148">
        <f t="shared" si="39"/>
        <v>8073</v>
      </c>
      <c r="H654" s="89" t="s">
        <v>3732</v>
      </c>
      <c r="I654" s="36" t="s">
        <v>3646</v>
      </c>
      <c r="J654" s="37" t="s">
        <v>2122</v>
      </c>
      <c r="K654" s="36" t="s">
        <v>2121</v>
      </c>
    </row>
    <row r="655" spans="1:11" ht="12.75" customHeight="1" x14ac:dyDescent="0.2">
      <c r="A655" s="2">
        <v>655</v>
      </c>
      <c r="B655" s="36" t="s">
        <v>3309</v>
      </c>
      <c r="C655" s="36" t="s">
        <v>3310</v>
      </c>
      <c r="D655" s="149" t="s">
        <v>154</v>
      </c>
      <c r="E655" s="147">
        <v>8308</v>
      </c>
      <c r="F655" s="163">
        <f>IF(LOOKUP($J655,RABAT!$A$6:$A$9,RABAT!$A$6:$A$9)=$J655,LOOKUP($J655,RABAT!$A$6:$A$9,RABAT!C$6:C$9),"---")</f>
        <v>0</v>
      </c>
      <c r="G655" s="148">
        <f t="shared" si="39"/>
        <v>8308</v>
      </c>
      <c r="H655" s="89" t="s">
        <v>1651</v>
      </c>
      <c r="I655" s="36" t="s">
        <v>3646</v>
      </c>
      <c r="J655" s="37" t="s">
        <v>2122</v>
      </c>
      <c r="K655" s="36" t="s">
        <v>2121</v>
      </c>
    </row>
    <row r="656" spans="1:11" ht="12.75" customHeight="1" x14ac:dyDescent="0.2">
      <c r="A656" s="5">
        <v>656</v>
      </c>
      <c r="B656" s="36" t="s">
        <v>3311</v>
      </c>
      <c r="C656" s="36" t="s">
        <v>3312</v>
      </c>
      <c r="D656" s="149" t="s">
        <v>154</v>
      </c>
      <c r="E656" s="147">
        <v>8308</v>
      </c>
      <c r="F656" s="163">
        <f>IF(LOOKUP($J656,RABAT!$A$6:$A$9,RABAT!$A$6:$A$9)=$J656,LOOKUP($J656,RABAT!$A$6:$A$9,RABAT!C$6:C$9),"---")</f>
        <v>0</v>
      </c>
      <c r="G656" s="148">
        <f t="shared" si="39"/>
        <v>8308</v>
      </c>
      <c r="H656" s="89" t="s">
        <v>2894</v>
      </c>
      <c r="I656" s="36" t="s">
        <v>3646</v>
      </c>
      <c r="J656" s="37" t="s">
        <v>2122</v>
      </c>
      <c r="K656" s="36" t="s">
        <v>2121</v>
      </c>
    </row>
    <row r="657" spans="1:11" ht="12.75" customHeight="1" x14ac:dyDescent="0.2">
      <c r="A657" s="2">
        <v>657</v>
      </c>
      <c r="B657" s="36" t="s">
        <v>3313</v>
      </c>
      <c r="C657" s="36" t="s">
        <v>3314</v>
      </c>
      <c r="D657" s="149" t="s">
        <v>154</v>
      </c>
      <c r="E657" s="147">
        <v>8159</v>
      </c>
      <c r="F657" s="163">
        <f>IF(LOOKUP($J657,RABAT!$A$6:$A$9,RABAT!$A$6:$A$9)=$J657,LOOKUP($J657,RABAT!$A$6:$A$9,RABAT!C$6:C$9),"---")</f>
        <v>0</v>
      </c>
      <c r="G657" s="148">
        <f t="shared" si="39"/>
        <v>8159</v>
      </c>
      <c r="H657" s="89" t="s">
        <v>3696</v>
      </c>
      <c r="I657" s="36" t="s">
        <v>3646</v>
      </c>
      <c r="J657" s="37" t="s">
        <v>2122</v>
      </c>
      <c r="K657" s="36" t="s">
        <v>2121</v>
      </c>
    </row>
    <row r="658" spans="1:11" ht="12.75" customHeight="1" x14ac:dyDescent="0.2">
      <c r="A658" s="5">
        <v>658</v>
      </c>
      <c r="B658" s="36" t="s">
        <v>3315</v>
      </c>
      <c r="C658" s="36" t="s">
        <v>3316</v>
      </c>
      <c r="D658" s="149" t="s">
        <v>152</v>
      </c>
      <c r="E658" s="147">
        <v>8159</v>
      </c>
      <c r="F658" s="163">
        <f>IF(LOOKUP($J658,RABAT!$A$6:$A$9,RABAT!$A$6:$A$9)=$J658,LOOKUP($J658,RABAT!$A$6:$A$9,RABAT!C$6:C$9),"---")</f>
        <v>0</v>
      </c>
      <c r="G658" s="148">
        <f t="shared" si="39"/>
        <v>8159</v>
      </c>
      <c r="H658" s="89" t="s">
        <v>3733</v>
      </c>
      <c r="I658" s="36" t="s">
        <v>3646</v>
      </c>
      <c r="J658" s="37" t="s">
        <v>2122</v>
      </c>
      <c r="K658" s="36" t="s">
        <v>2121</v>
      </c>
    </row>
    <row r="659" spans="1:11" ht="12.75" customHeight="1" x14ac:dyDescent="0.2">
      <c r="A659" s="2">
        <v>659</v>
      </c>
      <c r="B659" s="36" t="s">
        <v>3317</v>
      </c>
      <c r="C659" s="36" t="s">
        <v>3318</v>
      </c>
      <c r="D659" s="149" t="s">
        <v>152</v>
      </c>
      <c r="E659" s="147">
        <v>8881</v>
      </c>
      <c r="F659" s="163">
        <f>IF(LOOKUP($J659,RABAT!$A$6:$A$9,RABAT!$A$6:$A$9)=$J659,LOOKUP($J659,RABAT!$A$6:$A$9,RABAT!C$6:C$9),"---")</f>
        <v>0</v>
      </c>
      <c r="G659" s="148">
        <f t="shared" si="39"/>
        <v>8881</v>
      </c>
      <c r="H659" s="89" t="s">
        <v>1664</v>
      </c>
      <c r="I659" s="36" t="s">
        <v>3646</v>
      </c>
      <c r="J659" s="37" t="s">
        <v>2122</v>
      </c>
      <c r="K659" s="36" t="s">
        <v>2121</v>
      </c>
    </row>
    <row r="660" spans="1:11" ht="12.75" customHeight="1" x14ac:dyDescent="0.2">
      <c r="A660" s="5">
        <v>660</v>
      </c>
      <c r="B660" s="36" t="s">
        <v>3319</v>
      </c>
      <c r="C660" s="36" t="s">
        <v>3320</v>
      </c>
      <c r="D660" s="149" t="s">
        <v>154</v>
      </c>
      <c r="E660" s="147">
        <v>8881</v>
      </c>
      <c r="F660" s="163">
        <f>IF(LOOKUP($J660,RABAT!$A$6:$A$9,RABAT!$A$6:$A$9)=$J660,LOOKUP($J660,RABAT!$A$6:$A$9,RABAT!C$6:C$9),"---")</f>
        <v>0</v>
      </c>
      <c r="G660" s="148">
        <f t="shared" si="39"/>
        <v>8881</v>
      </c>
      <c r="H660" s="89" t="s">
        <v>2907</v>
      </c>
      <c r="I660" s="36" t="s">
        <v>3646</v>
      </c>
      <c r="J660" s="37" t="s">
        <v>2122</v>
      </c>
      <c r="K660" s="36" t="s">
        <v>2121</v>
      </c>
    </row>
    <row r="661" spans="1:11" ht="12.75" customHeight="1" x14ac:dyDescent="0.2">
      <c r="A661" s="2">
        <v>661</v>
      </c>
      <c r="B661" s="36" t="s">
        <v>3321</v>
      </c>
      <c r="C661" s="36" t="s">
        <v>3322</v>
      </c>
      <c r="D661" s="149" t="s">
        <v>152</v>
      </c>
      <c r="E661" s="147">
        <v>8732</v>
      </c>
      <c r="F661" s="163">
        <f>IF(LOOKUP($J661,RABAT!$A$6:$A$9,RABAT!$A$6:$A$9)=$J661,LOOKUP($J661,RABAT!$A$6:$A$9,RABAT!C$6:C$9),"---")</f>
        <v>0</v>
      </c>
      <c r="G661" s="148">
        <f t="shared" si="39"/>
        <v>8732</v>
      </c>
      <c r="H661" s="89" t="s">
        <v>3699</v>
      </c>
      <c r="I661" s="36" t="s">
        <v>3646</v>
      </c>
      <c r="J661" s="37" t="s">
        <v>2122</v>
      </c>
      <c r="K661" s="36" t="s">
        <v>2121</v>
      </c>
    </row>
    <row r="662" spans="1:11" ht="12.75" customHeight="1" x14ac:dyDescent="0.2">
      <c r="A662" s="5">
        <v>662</v>
      </c>
      <c r="B662" s="36" t="s">
        <v>3326</v>
      </c>
      <c r="C662" s="36" t="s">
        <v>3327</v>
      </c>
      <c r="D662" s="149" t="s">
        <v>154</v>
      </c>
      <c r="E662" s="147">
        <v>12504</v>
      </c>
      <c r="F662" s="163">
        <f>IF(LOOKUP($J662,RABAT!$A$6:$A$9,RABAT!$A$6:$A$9)=$J662,LOOKUP($J662,RABAT!$A$6:$A$9,RABAT!C$6:C$9),"---")</f>
        <v>0</v>
      </c>
      <c r="G662" s="148">
        <f t="shared" si="39"/>
        <v>12504</v>
      </c>
      <c r="H662" s="89" t="s">
        <v>1677</v>
      </c>
      <c r="I662" s="36" t="s">
        <v>3325</v>
      </c>
      <c r="J662" s="37" t="s">
        <v>2122</v>
      </c>
      <c r="K662" s="36" t="s">
        <v>2121</v>
      </c>
    </row>
    <row r="663" spans="1:11" s="2" customFormat="1" ht="12.75" customHeight="1" x14ac:dyDescent="0.2">
      <c r="A663" s="2">
        <v>663</v>
      </c>
      <c r="B663" s="99" t="s">
        <v>132</v>
      </c>
      <c r="C663" s="100" t="s">
        <v>4046</v>
      </c>
      <c r="D663" s="143" t="s">
        <v>150</v>
      </c>
      <c r="E663" s="144" t="s">
        <v>137</v>
      </c>
      <c r="F663" s="122" t="s">
        <v>138</v>
      </c>
      <c r="G663" s="145" t="s">
        <v>139</v>
      </c>
      <c r="H663" s="4" t="s">
        <v>134</v>
      </c>
      <c r="I663" s="4" t="s">
        <v>135</v>
      </c>
      <c r="J663" s="4" t="s">
        <v>136</v>
      </c>
      <c r="K663" s="4" t="s">
        <v>2120</v>
      </c>
    </row>
    <row r="664" spans="1:11" ht="12.75" customHeight="1" x14ac:dyDescent="0.2">
      <c r="A664" s="5">
        <v>664</v>
      </c>
      <c r="B664" s="36" t="s">
        <v>3328</v>
      </c>
      <c r="C664" s="36" t="s">
        <v>3329</v>
      </c>
      <c r="D664" s="149" t="s">
        <v>154</v>
      </c>
      <c r="E664" s="147">
        <v>12504</v>
      </c>
      <c r="F664" s="163">
        <f>IF(LOOKUP($J664,RABAT!$A$6:$A$9,RABAT!$A$6:$A$9)=$J664,LOOKUP($J664,RABAT!$A$6:$A$9,RABAT!C$6:C$9),"---")</f>
        <v>0</v>
      </c>
      <c r="G664" s="148">
        <f t="shared" si="39"/>
        <v>12504</v>
      </c>
      <c r="H664" s="89" t="s">
        <v>2920</v>
      </c>
      <c r="I664" s="36" t="s">
        <v>3325</v>
      </c>
      <c r="J664" s="37" t="s">
        <v>2122</v>
      </c>
      <c r="K664" s="36" t="s">
        <v>2121</v>
      </c>
    </row>
    <row r="665" spans="1:11" ht="12.75" customHeight="1" x14ac:dyDescent="0.2">
      <c r="A665" s="2">
        <v>665</v>
      </c>
      <c r="B665" s="36" t="s">
        <v>3330</v>
      </c>
      <c r="C665" s="36" t="s">
        <v>3331</v>
      </c>
      <c r="D665" s="149" t="s">
        <v>154</v>
      </c>
      <c r="E665" s="147">
        <v>12355</v>
      </c>
      <c r="F665" s="163">
        <f>IF(LOOKUP($J665,RABAT!$A$6:$A$9,RABAT!$A$6:$A$9)=$J665,LOOKUP($J665,RABAT!$A$6:$A$9,RABAT!C$6:C$9),"---")</f>
        <v>0</v>
      </c>
      <c r="G665" s="148">
        <f t="shared" ref="G665:G674" si="40">CEILING(E665-(E665*F665),0.1)</f>
        <v>12355</v>
      </c>
      <c r="H665" s="90" t="s">
        <v>3702</v>
      </c>
      <c r="I665" s="62" t="s">
        <v>3325</v>
      </c>
      <c r="J665" s="63" t="s">
        <v>2122</v>
      </c>
      <c r="K665" s="62" t="s">
        <v>2121</v>
      </c>
    </row>
    <row r="666" spans="1:11" ht="12.75" customHeight="1" x14ac:dyDescent="0.2">
      <c r="A666" s="5">
        <v>666</v>
      </c>
      <c r="B666" s="36" t="s">
        <v>3323</v>
      </c>
      <c r="C666" s="36" t="s">
        <v>3324</v>
      </c>
      <c r="D666" s="149" t="s">
        <v>154</v>
      </c>
      <c r="E666" s="147">
        <v>12268</v>
      </c>
      <c r="F666" s="163">
        <f>IF(LOOKUP($J666,RABAT!$A$6:$A$9,RABAT!$A$6:$A$9)=$J666,LOOKUP($J666,RABAT!$A$6:$A$9,RABAT!C$6:C$9),"---")</f>
        <v>0</v>
      </c>
      <c r="G666" s="148">
        <f t="shared" si="40"/>
        <v>12268</v>
      </c>
      <c r="H666" s="89" t="s">
        <v>3734</v>
      </c>
      <c r="I666" s="36" t="s">
        <v>3325</v>
      </c>
      <c r="J666" s="37" t="s">
        <v>2122</v>
      </c>
      <c r="K666" s="36" t="s">
        <v>2121</v>
      </c>
    </row>
    <row r="667" spans="1:11" ht="12.75" customHeight="1" x14ac:dyDescent="0.2">
      <c r="A667" s="2">
        <v>667</v>
      </c>
      <c r="B667" s="36" t="s">
        <v>3332</v>
      </c>
      <c r="C667" s="36" t="s">
        <v>3333</v>
      </c>
      <c r="D667" s="149" t="s">
        <v>154</v>
      </c>
      <c r="E667" s="147">
        <v>12170</v>
      </c>
      <c r="F667" s="163">
        <f>IF(LOOKUP($J667,RABAT!$A$6:$A$9,RABAT!$A$6:$A$9)=$J667,LOOKUP($J667,RABAT!$A$6:$A$9,RABAT!C$6:C$9),"---")</f>
        <v>0</v>
      </c>
      <c r="G667" s="148">
        <f t="shared" si="40"/>
        <v>12170</v>
      </c>
      <c r="H667" s="89" t="s">
        <v>2925</v>
      </c>
      <c r="I667" s="36" t="s">
        <v>3325</v>
      </c>
      <c r="J667" s="37" t="s">
        <v>2122</v>
      </c>
      <c r="K667" s="36" t="s">
        <v>2121</v>
      </c>
    </row>
    <row r="668" spans="1:11" ht="12.75" customHeight="1" x14ac:dyDescent="0.2">
      <c r="A668" s="5">
        <v>668</v>
      </c>
      <c r="B668" s="36" t="s">
        <v>3334</v>
      </c>
      <c r="C668" s="36" t="s">
        <v>3335</v>
      </c>
      <c r="D668" s="149" t="s">
        <v>154</v>
      </c>
      <c r="E668" s="147">
        <v>13021</v>
      </c>
      <c r="F668" s="163">
        <f>IF(LOOKUP($J668,RABAT!$A$6:$A$9,RABAT!$A$6:$A$9)=$J668,LOOKUP($J668,RABAT!$A$6:$A$9,RABAT!C$6:C$9),"---")</f>
        <v>0</v>
      </c>
      <c r="G668" s="148">
        <f t="shared" si="40"/>
        <v>13021</v>
      </c>
      <c r="H668" s="89" t="s">
        <v>2928</v>
      </c>
      <c r="I668" s="36" t="s">
        <v>3325</v>
      </c>
      <c r="J668" s="37" t="s">
        <v>2122</v>
      </c>
      <c r="K668" s="36" t="s">
        <v>2121</v>
      </c>
    </row>
    <row r="669" spans="1:11" ht="12.75" customHeight="1" x14ac:dyDescent="0.2">
      <c r="A669" s="2">
        <v>669</v>
      </c>
      <c r="B669" s="36" t="s">
        <v>3336</v>
      </c>
      <c r="C669" s="36" t="s">
        <v>3337</v>
      </c>
      <c r="D669" s="149" t="s">
        <v>154</v>
      </c>
      <c r="E669" s="147">
        <v>13021</v>
      </c>
      <c r="F669" s="163">
        <f>IF(LOOKUP($J669,RABAT!$A$6:$A$9,RABAT!$A$6:$A$9)=$J669,LOOKUP($J669,RABAT!$A$6:$A$9,RABAT!C$6:C$9),"---")</f>
        <v>0</v>
      </c>
      <c r="G669" s="148">
        <f t="shared" si="40"/>
        <v>13021</v>
      </c>
      <c r="H669" s="89" t="s">
        <v>2931</v>
      </c>
      <c r="I669" s="36" t="s">
        <v>3325</v>
      </c>
      <c r="J669" s="37" t="s">
        <v>2122</v>
      </c>
      <c r="K669" s="36" t="s">
        <v>2121</v>
      </c>
    </row>
    <row r="670" spans="1:11" ht="12.75" customHeight="1" x14ac:dyDescent="0.2">
      <c r="A670" s="5">
        <v>670</v>
      </c>
      <c r="B670" s="36" t="s">
        <v>3338</v>
      </c>
      <c r="C670" s="36" t="s">
        <v>3339</v>
      </c>
      <c r="D670" s="149" t="s">
        <v>152</v>
      </c>
      <c r="E670" s="147">
        <v>12871</v>
      </c>
      <c r="F670" s="163">
        <f>IF(LOOKUP($J670,RABAT!$A$6:$A$9,RABAT!$A$6:$A$9)=$J670,LOOKUP($J670,RABAT!$A$6:$A$9,RABAT!C$6:C$9),"---")</f>
        <v>0</v>
      </c>
      <c r="G670" s="148">
        <f t="shared" si="40"/>
        <v>12871</v>
      </c>
      <c r="H670" s="89" t="s">
        <v>3705</v>
      </c>
      <c r="I670" s="36" t="s">
        <v>3325</v>
      </c>
      <c r="J670" s="37" t="s">
        <v>2122</v>
      </c>
      <c r="K670" s="36" t="s">
        <v>2121</v>
      </c>
    </row>
    <row r="671" spans="1:11" ht="12.75" customHeight="1" x14ac:dyDescent="0.2">
      <c r="A671" s="2">
        <v>671</v>
      </c>
      <c r="B671" s="36" t="s">
        <v>3340</v>
      </c>
      <c r="C671" s="36" t="s">
        <v>3341</v>
      </c>
      <c r="D671" s="149" t="s">
        <v>154</v>
      </c>
      <c r="E671" s="147">
        <v>13266</v>
      </c>
      <c r="F671" s="163">
        <f>IF(LOOKUP($J671,RABAT!$A$6:$A$9,RABAT!$A$6:$A$9)=$J671,LOOKUP($J671,RABAT!$A$6:$A$9,RABAT!C$6:C$9),"---")</f>
        <v>0</v>
      </c>
      <c r="G671" s="148">
        <f t="shared" si="40"/>
        <v>13266</v>
      </c>
      <c r="H671" s="89" t="s">
        <v>2935</v>
      </c>
      <c r="I671" s="36" t="s">
        <v>3325</v>
      </c>
      <c r="J671" s="37" t="s">
        <v>2122</v>
      </c>
      <c r="K671" s="36" t="s">
        <v>2121</v>
      </c>
    </row>
    <row r="672" spans="1:11" ht="12.75" customHeight="1" x14ac:dyDescent="0.2">
      <c r="A672" s="5">
        <v>672</v>
      </c>
      <c r="B672" s="36" t="s">
        <v>3342</v>
      </c>
      <c r="C672" s="36" t="s">
        <v>3343</v>
      </c>
      <c r="D672" s="149" t="s">
        <v>154</v>
      </c>
      <c r="E672" s="147">
        <v>13500</v>
      </c>
      <c r="F672" s="163">
        <f>IF(LOOKUP($J672,RABAT!$A$6:$A$9,RABAT!$A$6:$A$9)=$J672,LOOKUP($J672,RABAT!$A$6:$A$9,RABAT!C$6:C$9),"---")</f>
        <v>0</v>
      </c>
      <c r="G672" s="148">
        <f t="shared" si="40"/>
        <v>13500</v>
      </c>
      <c r="H672" s="89" t="s">
        <v>2937</v>
      </c>
      <c r="I672" s="36" t="s">
        <v>3325</v>
      </c>
      <c r="J672" s="37" t="s">
        <v>2122</v>
      </c>
      <c r="K672" s="36" t="s">
        <v>2121</v>
      </c>
    </row>
    <row r="673" spans="1:11" ht="12.75" customHeight="1" x14ac:dyDescent="0.2">
      <c r="A673" s="2">
        <v>673</v>
      </c>
      <c r="B673" s="36" t="s">
        <v>3344</v>
      </c>
      <c r="C673" s="36" t="s">
        <v>1558</v>
      </c>
      <c r="D673" s="149" t="s">
        <v>154</v>
      </c>
      <c r="E673" s="147">
        <v>13500</v>
      </c>
      <c r="F673" s="163">
        <f>IF(LOOKUP($J673,RABAT!$A$6:$A$9,RABAT!$A$6:$A$9)=$J673,LOOKUP($J673,RABAT!$A$6:$A$9,RABAT!C$6:C$9),"---")</f>
        <v>0</v>
      </c>
      <c r="G673" s="148">
        <f t="shared" si="40"/>
        <v>13500</v>
      </c>
      <c r="H673" s="89" t="s">
        <v>2939</v>
      </c>
      <c r="I673" s="36" t="s">
        <v>3325</v>
      </c>
      <c r="J673" s="37" t="s">
        <v>2122</v>
      </c>
      <c r="K673" s="36" t="s">
        <v>2121</v>
      </c>
    </row>
    <row r="674" spans="1:11" ht="12.75" customHeight="1" x14ac:dyDescent="0.2">
      <c r="A674" s="5">
        <v>674</v>
      </c>
      <c r="B674" s="36" t="s">
        <v>1559</v>
      </c>
      <c r="C674" s="36" t="s">
        <v>1560</v>
      </c>
      <c r="D674" s="149" t="s">
        <v>154</v>
      </c>
      <c r="E674" s="147">
        <v>13351</v>
      </c>
      <c r="F674" s="163">
        <f>IF(LOOKUP($J674,RABAT!$A$6:$A$9,RABAT!$A$6:$A$9)=$J674,LOOKUP($J674,RABAT!$A$6:$A$9,RABAT!C$6:C$9),"---")</f>
        <v>0</v>
      </c>
      <c r="G674" s="148">
        <f t="shared" si="40"/>
        <v>13351</v>
      </c>
      <c r="H674" s="90" t="s">
        <v>3708</v>
      </c>
      <c r="I674" s="62" t="s">
        <v>3325</v>
      </c>
      <c r="J674" s="63" t="s">
        <v>2122</v>
      </c>
      <c r="K674" s="62" t="s">
        <v>2121</v>
      </c>
    </row>
    <row r="675" spans="1:11" s="2" customFormat="1" ht="12.75" customHeight="1" x14ac:dyDescent="0.2">
      <c r="A675" s="2">
        <v>675</v>
      </c>
      <c r="B675" s="99" t="s">
        <v>132</v>
      </c>
      <c r="C675" s="100" t="s">
        <v>3283</v>
      </c>
      <c r="D675" s="143" t="s">
        <v>150</v>
      </c>
      <c r="E675" s="144" t="s">
        <v>137</v>
      </c>
      <c r="F675" s="122" t="s">
        <v>138</v>
      </c>
      <c r="G675" s="145" t="s">
        <v>139</v>
      </c>
      <c r="H675" s="84" t="s">
        <v>134</v>
      </c>
      <c r="I675" s="84" t="s">
        <v>135</v>
      </c>
      <c r="J675" s="84" t="s">
        <v>136</v>
      </c>
      <c r="K675" s="84" t="s">
        <v>2120</v>
      </c>
    </row>
    <row r="676" spans="1:11" ht="12.75" customHeight="1" x14ac:dyDescent="0.2">
      <c r="A676" s="5">
        <v>676</v>
      </c>
      <c r="B676" s="36" t="s">
        <v>4648</v>
      </c>
      <c r="C676" s="36" t="s">
        <v>4649</v>
      </c>
      <c r="D676" s="146" t="s">
        <v>152</v>
      </c>
      <c r="E676" s="147">
        <v>1189</v>
      </c>
      <c r="F676" s="163">
        <f>IF(LOOKUP($J676,RABAT!$A$6:$A$9,RABAT!$A$6:$A$9)=$J676,LOOKUP($J676,RABAT!$A$6:$A$9,RABAT!C$6:C$9),"---")</f>
        <v>0</v>
      </c>
      <c r="G676" s="148">
        <f t="shared" ref="G676:G683" si="41">CEILING(E676-(E676*F676),0.1)</f>
        <v>1189</v>
      </c>
      <c r="H676" s="89" t="s">
        <v>4650</v>
      </c>
      <c r="I676" s="38"/>
      <c r="J676" s="37" t="s">
        <v>2122</v>
      </c>
      <c r="K676" s="36" t="s">
        <v>2121</v>
      </c>
    </row>
    <row r="677" spans="1:11" ht="12.75" customHeight="1" x14ac:dyDescent="0.2">
      <c r="A677" s="2">
        <v>677</v>
      </c>
      <c r="B677" s="36" t="s">
        <v>4630</v>
      </c>
      <c r="C677" s="36" t="s">
        <v>4631</v>
      </c>
      <c r="D677" s="146" t="s">
        <v>151</v>
      </c>
      <c r="E677" s="147">
        <v>1272</v>
      </c>
      <c r="F677" s="163">
        <f>IF(LOOKUP($J677,RABAT!$A$6:$A$9,RABAT!$A$6:$A$9)=$J677,LOOKUP($J677,RABAT!$A$6:$A$9,RABAT!C$6:C$9),"---")</f>
        <v>0</v>
      </c>
      <c r="G677" s="148">
        <f t="shared" si="41"/>
        <v>1272</v>
      </c>
      <c r="H677" s="89" t="s">
        <v>4632</v>
      </c>
      <c r="I677" s="38"/>
      <c r="J677" s="37" t="s">
        <v>2122</v>
      </c>
      <c r="K677" s="36" t="s">
        <v>2121</v>
      </c>
    </row>
    <row r="678" spans="1:11" ht="12.75" customHeight="1" x14ac:dyDescent="0.2">
      <c r="A678" s="5">
        <v>678</v>
      </c>
      <c r="B678" s="36" t="s">
        <v>4633</v>
      </c>
      <c r="C678" s="36" t="s">
        <v>4634</v>
      </c>
      <c r="D678" s="146" t="s">
        <v>151</v>
      </c>
      <c r="E678" s="147">
        <v>1369</v>
      </c>
      <c r="F678" s="163">
        <f>IF(LOOKUP($J678,RABAT!$A$6:$A$9,RABAT!$A$6:$A$9)=$J678,LOOKUP($J678,RABAT!$A$6:$A$9,RABAT!C$6:C$9),"---")</f>
        <v>0</v>
      </c>
      <c r="G678" s="148">
        <f t="shared" si="41"/>
        <v>1369</v>
      </c>
      <c r="H678" s="89" t="s">
        <v>4635</v>
      </c>
      <c r="I678" s="38"/>
      <c r="J678" s="37" t="s">
        <v>2122</v>
      </c>
      <c r="K678" s="36" t="s">
        <v>2121</v>
      </c>
    </row>
    <row r="679" spans="1:11" ht="12.75" customHeight="1" x14ac:dyDescent="0.2">
      <c r="A679" s="2">
        <v>679</v>
      </c>
      <c r="B679" s="36" t="s">
        <v>4636</v>
      </c>
      <c r="C679" s="36" t="s">
        <v>4637</v>
      </c>
      <c r="D679" s="146" t="s">
        <v>152</v>
      </c>
      <c r="E679" s="147">
        <v>1548</v>
      </c>
      <c r="F679" s="163">
        <f>IF(LOOKUP($J679,RABAT!$A$6:$A$9,RABAT!$A$6:$A$9)=$J679,LOOKUP($J679,RABAT!$A$6:$A$9,RABAT!C$6:C$9),"---")</f>
        <v>0</v>
      </c>
      <c r="G679" s="148">
        <f t="shared" si="41"/>
        <v>1548</v>
      </c>
      <c r="H679" s="89" t="s">
        <v>4638</v>
      </c>
      <c r="I679" s="38"/>
      <c r="J679" s="37" t="s">
        <v>2122</v>
      </c>
      <c r="K679" s="36" t="s">
        <v>2121</v>
      </c>
    </row>
    <row r="680" spans="1:11" ht="12.75" customHeight="1" x14ac:dyDescent="0.2">
      <c r="A680" s="5">
        <v>680</v>
      </c>
      <c r="B680" s="36" t="s">
        <v>4642</v>
      </c>
      <c r="C680" s="36" t="s">
        <v>4643</v>
      </c>
      <c r="D680" s="146" t="s">
        <v>151</v>
      </c>
      <c r="E680" s="147">
        <v>1314</v>
      </c>
      <c r="F680" s="163">
        <f>IF(LOOKUP($J680,RABAT!$A$6:$A$9,RABAT!$A$6:$A$9)=$J680,LOOKUP($J680,RABAT!$A$6:$A$9,RABAT!C$6:C$9),"---")</f>
        <v>0</v>
      </c>
      <c r="G680" s="148">
        <f t="shared" si="41"/>
        <v>1314</v>
      </c>
      <c r="H680" s="89" t="s">
        <v>4644</v>
      </c>
      <c r="I680" s="38"/>
      <c r="J680" s="37" t="s">
        <v>2122</v>
      </c>
      <c r="K680" s="36" t="s">
        <v>2121</v>
      </c>
    </row>
    <row r="681" spans="1:11" ht="12.75" customHeight="1" x14ac:dyDescent="0.2">
      <c r="A681" s="2">
        <v>681</v>
      </c>
      <c r="B681" s="36" t="s">
        <v>4645</v>
      </c>
      <c r="C681" s="36" t="s">
        <v>4646</v>
      </c>
      <c r="D681" s="146" t="s">
        <v>152</v>
      </c>
      <c r="E681" s="147">
        <v>2090</v>
      </c>
      <c r="F681" s="163">
        <f>IF(LOOKUP($J681,RABAT!$A$6:$A$9,RABAT!$A$6:$A$9)=$J681,LOOKUP($J681,RABAT!$A$6:$A$9,RABAT!C$6:C$9),"---")</f>
        <v>0</v>
      </c>
      <c r="G681" s="148">
        <f t="shared" si="41"/>
        <v>2090</v>
      </c>
      <c r="H681" s="89" t="s">
        <v>4647</v>
      </c>
      <c r="I681" s="38"/>
      <c r="J681" s="37" t="s">
        <v>2122</v>
      </c>
      <c r="K681" s="36" t="s">
        <v>2121</v>
      </c>
    </row>
    <row r="682" spans="1:11" ht="12.75" customHeight="1" x14ac:dyDescent="0.2">
      <c r="A682" s="5">
        <v>682</v>
      </c>
      <c r="B682" s="36" t="s">
        <v>4639</v>
      </c>
      <c r="C682" s="36" t="s">
        <v>4640</v>
      </c>
      <c r="D682" s="146" t="s">
        <v>152</v>
      </c>
      <c r="E682" s="147">
        <v>2377</v>
      </c>
      <c r="F682" s="163">
        <f>IF(LOOKUP($J682,RABAT!$A$6:$A$9,RABAT!$A$6:$A$9)=$J682,LOOKUP($J682,RABAT!$A$6:$A$9,RABAT!C$6:C$9),"---")</f>
        <v>0</v>
      </c>
      <c r="G682" s="148">
        <f t="shared" si="41"/>
        <v>2377</v>
      </c>
      <c r="H682" s="89" t="s">
        <v>4641</v>
      </c>
      <c r="I682" s="38"/>
      <c r="J682" s="37" t="s">
        <v>2122</v>
      </c>
      <c r="K682" s="36" t="s">
        <v>2121</v>
      </c>
    </row>
    <row r="683" spans="1:11" ht="12.75" customHeight="1" x14ac:dyDescent="0.2">
      <c r="A683" s="2">
        <v>683</v>
      </c>
      <c r="B683" s="36" t="s">
        <v>4627</v>
      </c>
      <c r="C683" s="36" t="s">
        <v>4628</v>
      </c>
      <c r="D683" s="146" t="s">
        <v>151</v>
      </c>
      <c r="E683" s="147">
        <v>488</v>
      </c>
      <c r="F683" s="163">
        <f>IF(LOOKUP($J683,RABAT!$A$6:$A$9,RABAT!$A$6:$A$9)=$J683,LOOKUP($J683,RABAT!$A$6:$A$9,RABAT!C$6:C$9),"---")</f>
        <v>0</v>
      </c>
      <c r="G683" s="148">
        <f t="shared" si="41"/>
        <v>488</v>
      </c>
      <c r="H683" s="90" t="s">
        <v>4629</v>
      </c>
      <c r="I683" s="53"/>
      <c r="J683" s="63" t="s">
        <v>2122</v>
      </c>
      <c r="K683" s="62" t="s">
        <v>2121</v>
      </c>
    </row>
    <row r="684" spans="1:11" s="2" customFormat="1" ht="12.75" customHeight="1" x14ac:dyDescent="0.2">
      <c r="A684" s="5">
        <v>684</v>
      </c>
      <c r="B684" s="99" t="s">
        <v>132</v>
      </c>
      <c r="C684" s="100" t="s">
        <v>3284</v>
      </c>
      <c r="D684" s="143" t="s">
        <v>150</v>
      </c>
      <c r="E684" s="144" t="s">
        <v>137</v>
      </c>
      <c r="F684" s="122" t="s">
        <v>138</v>
      </c>
      <c r="G684" s="145" t="s">
        <v>139</v>
      </c>
      <c r="H684" s="84" t="s">
        <v>134</v>
      </c>
      <c r="I684" s="84" t="s">
        <v>135</v>
      </c>
      <c r="J684" s="84" t="s">
        <v>136</v>
      </c>
      <c r="K684" s="84" t="s">
        <v>2120</v>
      </c>
    </row>
    <row r="685" spans="1:11" ht="12.75" customHeight="1" x14ac:dyDescent="0.2">
      <c r="A685" s="2">
        <v>685</v>
      </c>
      <c r="B685" s="36" t="s">
        <v>3591</v>
      </c>
      <c r="C685" s="36" t="s">
        <v>3592</v>
      </c>
      <c r="D685" s="146" t="s">
        <v>152</v>
      </c>
      <c r="E685" s="147">
        <v>561</v>
      </c>
      <c r="F685" s="163">
        <f>IF(LOOKUP($J685,RABAT!$A$6:$A$9,RABAT!$A$6:$A$9)=$J685,LOOKUP($J685,RABAT!$A$6:$A$9,RABAT!C$6:C$9),"---")</f>
        <v>0</v>
      </c>
      <c r="G685" s="148">
        <f>CEILING(E685-(E685*F685),0.1)</f>
        <v>561</v>
      </c>
      <c r="H685" s="89" t="s">
        <v>3593</v>
      </c>
      <c r="I685" s="36" t="s">
        <v>3594</v>
      </c>
      <c r="J685" s="37" t="s">
        <v>2122</v>
      </c>
      <c r="K685" s="36" t="s">
        <v>2121</v>
      </c>
    </row>
    <row r="686" spans="1:11" ht="12.75" customHeight="1" x14ac:dyDescent="0.2">
      <c r="A686" s="5">
        <v>686</v>
      </c>
      <c r="B686" s="36" t="s">
        <v>3595</v>
      </c>
      <c r="C686" s="36" t="s">
        <v>3596</v>
      </c>
      <c r="D686" s="146" t="s">
        <v>152</v>
      </c>
      <c r="E686" s="147">
        <v>561</v>
      </c>
      <c r="F686" s="163">
        <f>IF(LOOKUP($J686,RABAT!$A$6:$A$9,RABAT!$A$6:$A$9)=$J686,LOOKUP($J686,RABAT!$A$6:$A$9,RABAT!C$6:C$9),"---")</f>
        <v>0</v>
      </c>
      <c r="G686" s="148">
        <f>CEILING(E686-(E686*F686),0.1)</f>
        <v>561</v>
      </c>
      <c r="H686" s="89" t="s">
        <v>3597</v>
      </c>
      <c r="I686" s="36" t="s">
        <v>3598</v>
      </c>
      <c r="J686" s="37" t="s">
        <v>2122</v>
      </c>
      <c r="K686" s="36" t="s">
        <v>2121</v>
      </c>
    </row>
    <row r="687" spans="1:11" ht="12.75" customHeight="1" x14ac:dyDescent="0.2">
      <c r="A687" s="2">
        <v>687</v>
      </c>
      <c r="B687" s="36" t="s">
        <v>3599</v>
      </c>
      <c r="C687" s="36" t="s">
        <v>3600</v>
      </c>
      <c r="D687" s="149" t="s">
        <v>152</v>
      </c>
      <c r="E687" s="147">
        <v>592</v>
      </c>
      <c r="F687" s="163">
        <f>IF(LOOKUP($J687,RABAT!$A$6:$A$9,RABAT!$A$6:$A$9)=$J687,LOOKUP($J687,RABAT!$A$6:$A$9,RABAT!C$6:C$9),"---")</f>
        <v>0</v>
      </c>
      <c r="G687" s="148">
        <f>CEILING(E687-(E687*F687),0.1)</f>
        <v>592</v>
      </c>
      <c r="H687" s="89" t="s">
        <v>3601</v>
      </c>
      <c r="I687" s="36" t="s">
        <v>3602</v>
      </c>
      <c r="J687" s="37" t="s">
        <v>2122</v>
      </c>
      <c r="K687" s="36" t="s">
        <v>2121</v>
      </c>
    </row>
    <row r="688" spans="1:11" ht="12.75" customHeight="1" x14ac:dyDescent="0.2">
      <c r="A688" s="5">
        <v>688</v>
      </c>
      <c r="B688" s="36" t="s">
        <v>3603</v>
      </c>
      <c r="C688" s="36" t="s">
        <v>3604</v>
      </c>
      <c r="D688" s="149" t="s">
        <v>152</v>
      </c>
      <c r="E688" s="147">
        <v>640</v>
      </c>
      <c r="F688" s="163">
        <f>IF(LOOKUP($J688,RABAT!$A$6:$A$9,RABAT!$A$6:$A$9)=$J688,LOOKUP($J688,RABAT!$A$6:$A$9,RABAT!C$6:C$9),"---")</f>
        <v>0</v>
      </c>
      <c r="G688" s="148">
        <f>CEILING(E688-(E688*F688),0.1)</f>
        <v>640</v>
      </c>
      <c r="H688" s="90" t="s">
        <v>3605</v>
      </c>
      <c r="I688" s="62" t="s">
        <v>3606</v>
      </c>
      <c r="J688" s="63" t="s">
        <v>2122</v>
      </c>
      <c r="K688" s="62" t="s">
        <v>2121</v>
      </c>
    </row>
    <row r="689" spans="1:11" s="2" customFormat="1" ht="12.75" customHeight="1" x14ac:dyDescent="0.2">
      <c r="A689" s="2">
        <v>689</v>
      </c>
      <c r="B689" s="99" t="s">
        <v>132</v>
      </c>
      <c r="C689" s="100" t="s">
        <v>3283</v>
      </c>
      <c r="D689" s="143" t="s">
        <v>150</v>
      </c>
      <c r="E689" s="144" t="s">
        <v>137</v>
      </c>
      <c r="F689" s="122" t="s">
        <v>138</v>
      </c>
      <c r="G689" s="145" t="s">
        <v>139</v>
      </c>
      <c r="H689" s="84" t="s">
        <v>134</v>
      </c>
      <c r="I689" s="84" t="s">
        <v>135</v>
      </c>
      <c r="J689" s="84" t="s">
        <v>136</v>
      </c>
      <c r="K689" s="84" t="s">
        <v>2120</v>
      </c>
    </row>
    <row r="690" spans="1:11" ht="12.75" customHeight="1" x14ac:dyDescent="0.2">
      <c r="A690" s="5">
        <v>690</v>
      </c>
      <c r="B690" s="36" t="s">
        <v>114</v>
      </c>
      <c r="C690" s="36" t="s">
        <v>115</v>
      </c>
      <c r="D690" s="149" t="s">
        <v>152</v>
      </c>
      <c r="E690" s="147">
        <v>2297</v>
      </c>
      <c r="F690" s="163">
        <f>IF(LOOKUP($J690,RABAT!$A$6:$A$9,RABAT!$A$6:$A$9)=$J690,LOOKUP($J690,RABAT!$A$6:$A$9,RABAT!C$6:C$9),"---")</f>
        <v>0</v>
      </c>
      <c r="G690" s="148">
        <f>CEILING(E690-(E690*F690),0.1)</f>
        <v>2297</v>
      </c>
      <c r="H690" s="89" t="s">
        <v>116</v>
      </c>
      <c r="I690" s="36" t="s">
        <v>117</v>
      </c>
      <c r="J690" s="37" t="s">
        <v>2122</v>
      </c>
      <c r="K690" s="36" t="s">
        <v>2121</v>
      </c>
    </row>
    <row r="691" spans="1:11" ht="12.75" customHeight="1" x14ac:dyDescent="0.2">
      <c r="A691" s="2">
        <v>691</v>
      </c>
      <c r="B691" s="36" t="s">
        <v>118</v>
      </c>
      <c r="C691" s="36" t="s">
        <v>119</v>
      </c>
      <c r="D691" s="149" t="s">
        <v>152</v>
      </c>
      <c r="E691" s="147">
        <v>2297</v>
      </c>
      <c r="F691" s="163">
        <f>IF(LOOKUP($J691,RABAT!$A$6:$A$9,RABAT!$A$6:$A$9)=$J691,LOOKUP($J691,RABAT!$A$6:$A$9,RABAT!C$6:C$9),"---")</f>
        <v>0</v>
      </c>
      <c r="G691" s="148">
        <f>CEILING(E691-(E691*F691),0.1)</f>
        <v>2297</v>
      </c>
      <c r="H691" s="89" t="s">
        <v>120</v>
      </c>
      <c r="I691" s="36" t="s">
        <v>121</v>
      </c>
      <c r="J691" s="37" t="s">
        <v>2122</v>
      </c>
      <c r="K691" s="36" t="s">
        <v>2121</v>
      </c>
    </row>
    <row r="692" spans="1:11" ht="12.75" customHeight="1" x14ac:dyDescent="0.2">
      <c r="A692" s="5">
        <v>692</v>
      </c>
      <c r="B692" s="36" t="s">
        <v>122</v>
      </c>
      <c r="C692" s="36" t="s">
        <v>123</v>
      </c>
      <c r="D692" s="149" t="s">
        <v>152</v>
      </c>
      <c r="E692" s="147">
        <v>2374</v>
      </c>
      <c r="F692" s="163">
        <f>IF(LOOKUP($J692,RABAT!$A$6:$A$9,RABAT!$A$6:$A$9)=$J692,LOOKUP($J692,RABAT!$A$6:$A$9,RABAT!C$6:C$9),"---")</f>
        <v>0</v>
      </c>
      <c r="G692" s="148">
        <f>CEILING(E692-(E692*F692),0.1)</f>
        <v>2374</v>
      </c>
      <c r="H692" s="89" t="s">
        <v>124</v>
      </c>
      <c r="I692" s="36" t="s">
        <v>125</v>
      </c>
      <c r="J692" s="37" t="s">
        <v>2122</v>
      </c>
      <c r="K692" s="36" t="s">
        <v>2121</v>
      </c>
    </row>
    <row r="693" spans="1:11" ht="12.75" customHeight="1" x14ac:dyDescent="0.2">
      <c r="A693" s="2">
        <v>693</v>
      </c>
      <c r="B693" s="36" t="s">
        <v>126</v>
      </c>
      <c r="C693" s="36" t="s">
        <v>3588</v>
      </c>
      <c r="D693" s="149" t="s">
        <v>152</v>
      </c>
      <c r="E693" s="147">
        <v>2826</v>
      </c>
      <c r="F693" s="163">
        <f>IF(LOOKUP($J693,RABAT!$A$6:$A$9,RABAT!$A$6:$A$9)=$J693,LOOKUP($J693,RABAT!$A$6:$A$9,RABAT!C$6:C$9),"---")</f>
        <v>0</v>
      </c>
      <c r="G693" s="148">
        <f>CEILING(E693-(E693*F693),0.1)</f>
        <v>2826</v>
      </c>
      <c r="H693" s="90" t="s">
        <v>3589</v>
      </c>
      <c r="I693" s="62" t="s">
        <v>3590</v>
      </c>
      <c r="J693" s="63" t="s">
        <v>2122</v>
      </c>
      <c r="K693" s="62" t="s">
        <v>2121</v>
      </c>
    </row>
    <row r="694" spans="1:11" s="2" customFormat="1" ht="12.75" customHeight="1" x14ac:dyDescent="0.2">
      <c r="A694" s="5">
        <v>694</v>
      </c>
      <c r="B694" s="103" t="s">
        <v>132</v>
      </c>
      <c r="C694" s="100" t="s">
        <v>5191</v>
      </c>
      <c r="D694" s="114" t="s">
        <v>150</v>
      </c>
      <c r="E694" s="144" t="s">
        <v>137</v>
      </c>
      <c r="F694" s="113" t="s">
        <v>138</v>
      </c>
      <c r="G694" s="151" t="s">
        <v>139</v>
      </c>
      <c r="H694" s="84" t="s">
        <v>134</v>
      </c>
      <c r="I694" s="84" t="s">
        <v>135</v>
      </c>
      <c r="J694" s="84" t="s">
        <v>136</v>
      </c>
      <c r="K694" s="84" t="s">
        <v>2120</v>
      </c>
    </row>
    <row r="695" spans="1:11" ht="12.75" customHeight="1" x14ac:dyDescent="0.2">
      <c r="A695" s="2">
        <v>695</v>
      </c>
      <c r="B695" s="42" t="s">
        <v>5192</v>
      </c>
      <c r="C695" s="42" t="s">
        <v>5193</v>
      </c>
      <c r="D695" s="153" t="s">
        <v>151</v>
      </c>
      <c r="E695" s="147">
        <v>1326</v>
      </c>
      <c r="F695" s="163">
        <f>IF(LOOKUP($J695,RABAT!$A$6:$A$9,RABAT!$A$6:$A$9)=$J695,LOOKUP($J695,RABAT!$A$6:$A$9,RABAT!C$6:C$9),"---")</f>
        <v>0</v>
      </c>
      <c r="G695" s="185">
        <f>CEILING(E695-(E695*F695),1)</f>
        <v>1326</v>
      </c>
      <c r="H695" s="84"/>
      <c r="I695" s="84"/>
      <c r="J695" s="37" t="s">
        <v>2122</v>
      </c>
      <c r="K695" s="36" t="s">
        <v>2121</v>
      </c>
    </row>
    <row r="696" spans="1:11" ht="12.75" customHeight="1" x14ac:dyDescent="0.2">
      <c r="A696" s="5">
        <v>696</v>
      </c>
      <c r="B696" s="42" t="s">
        <v>5194</v>
      </c>
      <c r="C696" s="42" t="s">
        <v>5195</v>
      </c>
      <c r="D696" s="153" t="s">
        <v>152</v>
      </c>
      <c r="E696" s="147">
        <v>1385</v>
      </c>
      <c r="F696" s="163">
        <f>IF(LOOKUP($J696,RABAT!$A$6:$A$9,RABAT!$A$6:$A$9)=$J696,LOOKUP($J696,RABAT!$A$6:$A$9,RABAT!C$6:C$9),"---")</f>
        <v>0</v>
      </c>
      <c r="G696" s="185">
        <f>CEILING(E696-(E696*F696),1)</f>
        <v>1385</v>
      </c>
      <c r="H696" s="84"/>
      <c r="I696" s="84"/>
      <c r="J696" s="37" t="s">
        <v>2122</v>
      </c>
      <c r="K696" s="36" t="s">
        <v>2121</v>
      </c>
    </row>
    <row r="697" spans="1:11" ht="12.75" customHeight="1" x14ac:dyDescent="0.2">
      <c r="A697" s="2">
        <v>697</v>
      </c>
      <c r="B697" s="42" t="s">
        <v>5196</v>
      </c>
      <c r="C697" s="42" t="s">
        <v>5197</v>
      </c>
      <c r="D697" s="153" t="s">
        <v>151</v>
      </c>
      <c r="E697" s="147">
        <v>1326</v>
      </c>
      <c r="F697" s="163">
        <f>IF(LOOKUP($J697,RABAT!$A$6:$A$9,RABAT!$A$6:$A$9)=$J697,LOOKUP($J697,RABAT!$A$6:$A$9,RABAT!C$6:C$9),"---")</f>
        <v>0</v>
      </c>
      <c r="G697" s="185">
        <f>CEILING(E697-(E697*F697),1)</f>
        <v>1326</v>
      </c>
      <c r="H697" s="84"/>
      <c r="I697" s="84"/>
      <c r="J697" s="37" t="s">
        <v>2122</v>
      </c>
      <c r="K697" s="36" t="s">
        <v>2121</v>
      </c>
    </row>
    <row r="698" spans="1:11" ht="12.75" customHeight="1" x14ac:dyDescent="0.2">
      <c r="A698" s="5">
        <v>698</v>
      </c>
      <c r="B698" s="42" t="s">
        <v>5198</v>
      </c>
      <c r="C698" s="42" t="s">
        <v>5199</v>
      </c>
      <c r="D698" s="153" t="s">
        <v>152</v>
      </c>
      <c r="E698" s="147">
        <v>1385</v>
      </c>
      <c r="F698" s="163">
        <f>IF(LOOKUP($J698,RABAT!$A$6:$A$9,RABAT!$A$6:$A$9)=$J698,LOOKUP($J698,RABAT!$A$6:$A$9,RABAT!C$6:C$9),"---")</f>
        <v>0</v>
      </c>
      <c r="G698" s="185">
        <f>CEILING(E698-(E698*F698),1)</f>
        <v>1385</v>
      </c>
      <c r="H698" s="84"/>
      <c r="I698" s="84"/>
      <c r="J698" s="37" t="s">
        <v>2122</v>
      </c>
      <c r="K698" s="36" t="s">
        <v>2121</v>
      </c>
    </row>
    <row r="699" spans="1:11" ht="12.75" customHeight="1" x14ac:dyDescent="0.2">
      <c r="A699" s="2">
        <v>699</v>
      </c>
      <c r="B699" s="103" t="s">
        <v>132</v>
      </c>
      <c r="C699" s="100" t="s">
        <v>5200</v>
      </c>
      <c r="D699" s="114" t="s">
        <v>150</v>
      </c>
      <c r="E699" s="144" t="s">
        <v>137</v>
      </c>
      <c r="F699" s="113" t="s">
        <v>138</v>
      </c>
      <c r="G699" s="151" t="s">
        <v>139</v>
      </c>
      <c r="H699" s="84" t="s">
        <v>134</v>
      </c>
      <c r="I699" s="84" t="s">
        <v>135</v>
      </c>
      <c r="J699" s="84" t="s">
        <v>136</v>
      </c>
      <c r="K699" s="84" t="s">
        <v>2120</v>
      </c>
    </row>
    <row r="700" spans="1:11" ht="12.75" customHeight="1" x14ac:dyDescent="0.2">
      <c r="A700" s="5">
        <v>700</v>
      </c>
      <c r="B700" s="42" t="s">
        <v>5201</v>
      </c>
      <c r="C700" s="42" t="s">
        <v>5202</v>
      </c>
      <c r="D700" s="153" t="s">
        <v>152</v>
      </c>
      <c r="E700" s="147">
        <v>1342</v>
      </c>
      <c r="F700" s="163">
        <f>IF(LOOKUP($J700,RABAT!$A$6:$A$9,RABAT!$A$6:$A$9)=$J700,LOOKUP($J700,RABAT!$A$6:$A$9,RABAT!C$6:C$9),"---")</f>
        <v>0</v>
      </c>
      <c r="G700" s="185">
        <f>CEILING(E700-(E700*F700),1)</f>
        <v>1342</v>
      </c>
      <c r="H700" s="84"/>
      <c r="I700" s="84"/>
      <c r="J700" s="37" t="s">
        <v>2122</v>
      </c>
      <c r="K700" s="36" t="s">
        <v>2121</v>
      </c>
    </row>
    <row r="701" spans="1:11" ht="12.75" customHeight="1" x14ac:dyDescent="0.2">
      <c r="A701" s="2">
        <v>701</v>
      </c>
      <c r="B701" s="42" t="s">
        <v>5203</v>
      </c>
      <c r="C701" s="42" t="s">
        <v>5204</v>
      </c>
      <c r="D701" s="153" t="s">
        <v>152</v>
      </c>
      <c r="E701" s="147">
        <v>1166</v>
      </c>
      <c r="F701" s="163">
        <f>IF(LOOKUP($J701,RABAT!$A$6:$A$9,RABAT!$A$6:$A$9)=$J701,LOOKUP($J701,RABAT!$A$6:$A$9,RABAT!C$6:C$9),"---")</f>
        <v>0</v>
      </c>
      <c r="G701" s="185">
        <f>CEILING(E701-(E701*F701),1)</f>
        <v>1166</v>
      </c>
      <c r="H701" s="84"/>
      <c r="I701" s="84"/>
      <c r="J701" s="37" t="s">
        <v>2122</v>
      </c>
      <c r="K701" s="36" t="s">
        <v>2121</v>
      </c>
    </row>
    <row r="702" spans="1:11" ht="12.75" customHeight="1" x14ac:dyDescent="0.2">
      <c r="A702" s="5">
        <v>702</v>
      </c>
      <c r="B702" s="42" t="s">
        <v>5205</v>
      </c>
      <c r="C702" s="42" t="s">
        <v>5206</v>
      </c>
      <c r="D702" s="153" t="s">
        <v>152</v>
      </c>
      <c r="E702" s="147">
        <v>935</v>
      </c>
      <c r="F702" s="163">
        <f>IF(LOOKUP($J702,RABAT!$A$6:$A$9,RABAT!$A$6:$A$9)=$J702,LOOKUP($J702,RABAT!$A$6:$A$9,RABAT!C$6:C$9),"---")</f>
        <v>0</v>
      </c>
      <c r="G702" s="185">
        <f>CEILING(E702-(E702*F702),1)</f>
        <v>935</v>
      </c>
      <c r="H702" s="84"/>
      <c r="I702" s="84"/>
      <c r="J702" s="37" t="s">
        <v>2122</v>
      </c>
      <c r="K702" s="36" t="s">
        <v>2121</v>
      </c>
    </row>
    <row r="703" spans="1:11" ht="12.75" customHeight="1" x14ac:dyDescent="0.2">
      <c r="A703" s="2">
        <v>703</v>
      </c>
      <c r="B703" s="42" t="s">
        <v>5207</v>
      </c>
      <c r="C703" s="42" t="s">
        <v>5208</v>
      </c>
      <c r="D703" s="153" t="s">
        <v>152</v>
      </c>
      <c r="E703" s="147">
        <v>2305</v>
      </c>
      <c r="F703" s="163">
        <f>IF(LOOKUP($J703,RABAT!$A$6:$A$9,RABAT!$A$6:$A$9)=$J703,LOOKUP($J703,RABAT!$A$6:$A$9,RABAT!C$6:C$9),"---")</f>
        <v>0</v>
      </c>
      <c r="G703" s="185">
        <f>CEILING(E703-(E703*F703),1)</f>
        <v>2305</v>
      </c>
      <c r="H703" s="84"/>
      <c r="I703" s="84"/>
      <c r="J703" s="37" t="s">
        <v>2122</v>
      </c>
      <c r="K703" s="36" t="s">
        <v>2121</v>
      </c>
    </row>
    <row r="704" spans="1:11" ht="12.75" customHeight="1" x14ac:dyDescent="0.2">
      <c r="A704" s="5">
        <v>704</v>
      </c>
      <c r="B704" s="103" t="s">
        <v>132</v>
      </c>
      <c r="C704" s="100" t="s">
        <v>5209</v>
      </c>
      <c r="D704" s="114" t="s">
        <v>150</v>
      </c>
      <c r="E704" s="144" t="s">
        <v>137</v>
      </c>
      <c r="F704" s="113" t="s">
        <v>138</v>
      </c>
      <c r="G704" s="151" t="s">
        <v>139</v>
      </c>
      <c r="H704" s="84" t="s">
        <v>134</v>
      </c>
      <c r="I704" s="84" t="s">
        <v>135</v>
      </c>
      <c r="J704" s="84" t="s">
        <v>136</v>
      </c>
      <c r="K704" s="84" t="s">
        <v>2120</v>
      </c>
    </row>
    <row r="705" spans="1:11" ht="12.75" customHeight="1" x14ac:dyDescent="0.2">
      <c r="A705" s="2">
        <v>705</v>
      </c>
      <c r="B705" s="42" t="s">
        <v>5210</v>
      </c>
      <c r="C705" s="42" t="s">
        <v>5211</v>
      </c>
      <c r="D705" s="153" t="s">
        <v>151</v>
      </c>
      <c r="E705" s="147">
        <v>943</v>
      </c>
      <c r="F705" s="163">
        <f>IF(LOOKUP($J705,RABAT!$A$6:$A$9,RABAT!$A$6:$A$9)=$J705,LOOKUP($J705,RABAT!$A$6:$A$9,RABAT!C$6:C$9),"---")</f>
        <v>0</v>
      </c>
      <c r="G705" s="185">
        <f>CEILING(E705-(E705*F705),1)</f>
        <v>943</v>
      </c>
      <c r="H705" s="84"/>
      <c r="I705" s="84"/>
      <c r="J705" s="37" t="s">
        <v>2122</v>
      </c>
      <c r="K705" s="36" t="s">
        <v>2121</v>
      </c>
    </row>
    <row r="706" spans="1:11" ht="12.75" customHeight="1" x14ac:dyDescent="0.2">
      <c r="A706" s="5">
        <v>706</v>
      </c>
      <c r="B706" s="42" t="s">
        <v>5212</v>
      </c>
      <c r="C706" s="42" t="s">
        <v>5213</v>
      </c>
      <c r="D706" s="153" t="s">
        <v>151</v>
      </c>
      <c r="E706" s="147">
        <v>791</v>
      </c>
      <c r="F706" s="163">
        <f>IF(LOOKUP($J706,RABAT!$A$6:$A$9,RABAT!$A$6:$A$9)=$J706,LOOKUP($J706,RABAT!$A$6:$A$9,RABAT!C$6:C$9),"---")</f>
        <v>0</v>
      </c>
      <c r="G706" s="185">
        <f>CEILING(E706-(E706*F706),1)</f>
        <v>791</v>
      </c>
      <c r="H706" s="84"/>
      <c r="I706" s="84"/>
      <c r="J706" s="37" t="s">
        <v>2122</v>
      </c>
      <c r="K706" s="36" t="s">
        <v>2121</v>
      </c>
    </row>
    <row r="707" spans="1:11" ht="12.75" customHeight="1" x14ac:dyDescent="0.2">
      <c r="A707" s="2">
        <v>707</v>
      </c>
      <c r="B707" s="42" t="s">
        <v>5214</v>
      </c>
      <c r="C707" s="42" t="s">
        <v>5215</v>
      </c>
      <c r="D707" s="153" t="s">
        <v>152</v>
      </c>
      <c r="E707" s="147">
        <v>631</v>
      </c>
      <c r="F707" s="163">
        <f>IF(LOOKUP($J707,RABAT!$A$6:$A$9,RABAT!$A$6:$A$9)=$J707,LOOKUP($J707,RABAT!$A$6:$A$9,RABAT!C$6:C$9),"---")</f>
        <v>0</v>
      </c>
      <c r="G707" s="185">
        <f>CEILING(E707-(E707*F707),1)</f>
        <v>631</v>
      </c>
      <c r="H707" s="84"/>
      <c r="I707" s="84"/>
      <c r="J707" s="37" t="s">
        <v>2122</v>
      </c>
      <c r="K707" s="36" t="s">
        <v>2121</v>
      </c>
    </row>
    <row r="708" spans="1:11" ht="12.75" customHeight="1" x14ac:dyDescent="0.2">
      <c r="A708" s="5">
        <v>708</v>
      </c>
      <c r="B708" s="103" t="s">
        <v>132</v>
      </c>
      <c r="C708" s="100" t="s">
        <v>5216</v>
      </c>
      <c r="D708" s="114" t="s">
        <v>150</v>
      </c>
      <c r="E708" s="144" t="s">
        <v>137</v>
      </c>
      <c r="F708" s="113" t="s">
        <v>138</v>
      </c>
      <c r="G708" s="151" t="s">
        <v>139</v>
      </c>
      <c r="H708" s="84" t="s">
        <v>134</v>
      </c>
      <c r="I708" s="84" t="s">
        <v>135</v>
      </c>
      <c r="J708" s="84" t="s">
        <v>136</v>
      </c>
      <c r="K708" s="84" t="s">
        <v>2120</v>
      </c>
    </row>
    <row r="709" spans="1:11" s="2" customFormat="1" ht="12.75" customHeight="1" x14ac:dyDescent="0.2">
      <c r="A709" s="2">
        <v>709</v>
      </c>
      <c r="B709" s="42" t="s">
        <v>5217</v>
      </c>
      <c r="C709" s="42" t="s">
        <v>5218</v>
      </c>
      <c r="D709" s="153" t="s">
        <v>152</v>
      </c>
      <c r="E709" s="147">
        <v>1326</v>
      </c>
      <c r="F709" s="163">
        <f>IF(LOOKUP($J709,RABAT!$A$6:$A$9,RABAT!$A$6:$A$9)=$J709,LOOKUP($J709,RABAT!$A$6:$A$9,RABAT!C$6:C$9),"---")</f>
        <v>0</v>
      </c>
      <c r="G709" s="185">
        <f>CEILING(E709-(E709*F709),1)</f>
        <v>1326</v>
      </c>
      <c r="H709" s="84"/>
      <c r="I709" s="84"/>
      <c r="J709" s="37" t="s">
        <v>2122</v>
      </c>
      <c r="K709" s="36" t="s">
        <v>2121</v>
      </c>
    </row>
    <row r="710" spans="1:11" ht="12.75" customHeight="1" x14ac:dyDescent="0.2">
      <c r="A710" s="5">
        <v>710</v>
      </c>
      <c r="B710" s="42" t="s">
        <v>5219</v>
      </c>
      <c r="C710" s="42" t="s">
        <v>5220</v>
      </c>
      <c r="D710" s="153" t="s">
        <v>152</v>
      </c>
      <c r="E710" s="147">
        <v>1385</v>
      </c>
      <c r="F710" s="163">
        <f>IF(LOOKUP($J710,RABAT!$A$6:$A$9,RABAT!$A$6:$A$9)=$J710,LOOKUP($J710,RABAT!$A$6:$A$9,RABAT!C$6:C$9),"---")</f>
        <v>0</v>
      </c>
      <c r="G710" s="185">
        <f>CEILING(E710-(E710*F710),1)</f>
        <v>1385</v>
      </c>
      <c r="H710" s="84"/>
      <c r="I710" s="84"/>
      <c r="J710" s="37" t="s">
        <v>2122</v>
      </c>
      <c r="K710" s="36" t="s">
        <v>2121</v>
      </c>
    </row>
    <row r="711" spans="1:11" ht="12.75" customHeight="1" x14ac:dyDescent="0.2">
      <c r="A711" s="2">
        <v>711</v>
      </c>
      <c r="B711" s="42" t="s">
        <v>5221</v>
      </c>
      <c r="C711" s="42" t="s">
        <v>5222</v>
      </c>
      <c r="D711" s="153" t="s">
        <v>152</v>
      </c>
      <c r="E711" s="147">
        <v>1326</v>
      </c>
      <c r="F711" s="163">
        <f>IF(LOOKUP($J711,RABAT!$A$6:$A$9,RABAT!$A$6:$A$9)=$J711,LOOKUP($J711,RABAT!$A$6:$A$9,RABAT!C$6:C$9),"---")</f>
        <v>0</v>
      </c>
      <c r="G711" s="185">
        <f>CEILING(E711-(E711*F711),1)</f>
        <v>1326</v>
      </c>
      <c r="H711" s="84"/>
      <c r="I711" s="84"/>
      <c r="J711" s="37" t="s">
        <v>2122</v>
      </c>
      <c r="K711" s="36" t="s">
        <v>2121</v>
      </c>
    </row>
    <row r="712" spans="1:11" ht="12.75" customHeight="1" x14ac:dyDescent="0.2">
      <c r="A712" s="5">
        <v>712</v>
      </c>
      <c r="B712" s="42" t="s">
        <v>5223</v>
      </c>
      <c r="C712" s="42" t="s">
        <v>5224</v>
      </c>
      <c r="D712" s="153" t="s">
        <v>152</v>
      </c>
      <c r="E712" s="147">
        <v>1385</v>
      </c>
      <c r="F712" s="163">
        <f>IF(LOOKUP($J712,RABAT!$A$6:$A$9,RABAT!$A$6:$A$9)=$J712,LOOKUP($J712,RABAT!$A$6:$A$9,RABAT!C$6:C$9),"---")</f>
        <v>0</v>
      </c>
      <c r="G712" s="185">
        <f>CEILING(E712-(E712*F712),1)</f>
        <v>1385</v>
      </c>
      <c r="H712" s="84"/>
      <c r="I712" s="84"/>
      <c r="J712" s="37" t="s">
        <v>2122</v>
      </c>
      <c r="K712" s="36" t="s">
        <v>2121</v>
      </c>
    </row>
    <row r="713" spans="1:11" s="2" customFormat="1" ht="12.75" customHeight="1" x14ac:dyDescent="0.2">
      <c r="A713" s="2">
        <v>713</v>
      </c>
      <c r="B713" s="103" t="s">
        <v>132</v>
      </c>
      <c r="C713" s="100" t="s">
        <v>5225</v>
      </c>
      <c r="D713" s="114" t="s">
        <v>150</v>
      </c>
      <c r="E713" s="144" t="s">
        <v>137</v>
      </c>
      <c r="F713" s="113" t="s">
        <v>138</v>
      </c>
      <c r="G713" s="151" t="s">
        <v>139</v>
      </c>
      <c r="H713" s="84" t="s">
        <v>134</v>
      </c>
      <c r="I713" s="84" t="s">
        <v>135</v>
      </c>
      <c r="J713" s="84" t="s">
        <v>136</v>
      </c>
      <c r="K713" s="84" t="s">
        <v>2120</v>
      </c>
    </row>
    <row r="714" spans="1:11" ht="12.75" customHeight="1" x14ac:dyDescent="0.2">
      <c r="A714" s="5">
        <v>714</v>
      </c>
      <c r="B714" s="42" t="s">
        <v>5226</v>
      </c>
      <c r="C714" s="42" t="s">
        <v>5227</v>
      </c>
      <c r="D714" s="153" t="s">
        <v>152</v>
      </c>
      <c r="E714" s="147">
        <v>1520</v>
      </c>
      <c r="F714" s="163">
        <f>IF(LOOKUP($J714,RABAT!$A$6:$A$9,RABAT!$A$6:$A$9)=$J714,LOOKUP($J714,RABAT!$A$6:$A$9,RABAT!C$6:C$9),"---")</f>
        <v>0</v>
      </c>
      <c r="G714" s="185">
        <f>CEILING(E714-(E714*F714),1)</f>
        <v>1520</v>
      </c>
      <c r="H714" s="84"/>
      <c r="I714" s="84"/>
      <c r="J714" s="37" t="s">
        <v>2122</v>
      </c>
      <c r="K714" s="36" t="s">
        <v>2121</v>
      </c>
    </row>
    <row r="715" spans="1:11" s="2" customFormat="1" ht="12.75" customHeight="1" x14ac:dyDescent="0.2">
      <c r="A715" s="2">
        <v>715</v>
      </c>
      <c r="B715" s="42" t="s">
        <v>5228</v>
      </c>
      <c r="C715" s="42" t="s">
        <v>5229</v>
      </c>
      <c r="D715" s="153" t="s">
        <v>152</v>
      </c>
      <c r="E715" s="147">
        <v>1166</v>
      </c>
      <c r="F715" s="163">
        <f>IF(LOOKUP($J715,RABAT!$A$6:$A$9,RABAT!$A$6:$A$9)=$J715,LOOKUP($J715,RABAT!$A$6:$A$9,RABAT!C$6:C$9),"---")</f>
        <v>0</v>
      </c>
      <c r="G715" s="185">
        <f>CEILING(E715-(E715*F715),1)</f>
        <v>1166</v>
      </c>
      <c r="H715" s="84"/>
      <c r="I715" s="84"/>
      <c r="J715" s="37" t="s">
        <v>2122</v>
      </c>
      <c r="K715" s="36" t="s">
        <v>2121</v>
      </c>
    </row>
    <row r="716" spans="1:11" ht="12.75" customHeight="1" x14ac:dyDescent="0.2">
      <c r="A716" s="5">
        <v>716</v>
      </c>
      <c r="B716" s="103" t="s">
        <v>132</v>
      </c>
      <c r="C716" s="100" t="s">
        <v>5230</v>
      </c>
      <c r="D716" s="114" t="s">
        <v>150</v>
      </c>
      <c r="E716" s="144" t="s">
        <v>137</v>
      </c>
      <c r="F716" s="113" t="s">
        <v>138</v>
      </c>
      <c r="G716" s="151" t="s">
        <v>139</v>
      </c>
      <c r="H716" s="84" t="s">
        <v>134</v>
      </c>
      <c r="I716" s="84" t="s">
        <v>135</v>
      </c>
      <c r="J716" s="84" t="s">
        <v>136</v>
      </c>
      <c r="K716" s="84" t="s">
        <v>2120</v>
      </c>
    </row>
    <row r="717" spans="1:11" s="2" customFormat="1" ht="12.75" customHeight="1" x14ac:dyDescent="0.2">
      <c r="A717" s="2">
        <v>717</v>
      </c>
      <c r="B717" s="42" t="s">
        <v>5231</v>
      </c>
      <c r="C717" s="42" t="s">
        <v>5232</v>
      </c>
      <c r="D717" s="153" t="s">
        <v>152</v>
      </c>
      <c r="E717" s="147">
        <v>1036</v>
      </c>
      <c r="F717" s="163">
        <f>IF(LOOKUP($J717,RABAT!$A$6:$A$9,RABAT!$A$6:$A$9)=$J717,LOOKUP($J717,RABAT!$A$6:$A$9,RABAT!C$6:C$9),"---")</f>
        <v>0</v>
      </c>
      <c r="G717" s="185">
        <f t="shared" ref="G717:G719" si="42">CEILING(E717-(E717*F717),1)</f>
        <v>1036</v>
      </c>
      <c r="H717" s="84"/>
      <c r="I717" s="84"/>
      <c r="J717" s="37" t="s">
        <v>2122</v>
      </c>
      <c r="K717" s="36" t="s">
        <v>2121</v>
      </c>
    </row>
    <row r="718" spans="1:11" ht="12.75" customHeight="1" x14ac:dyDescent="0.2">
      <c r="A718" s="5">
        <v>718</v>
      </c>
      <c r="B718" s="42" t="s">
        <v>5233</v>
      </c>
      <c r="C718" s="42" t="s">
        <v>5234</v>
      </c>
      <c r="D718" s="153" t="s">
        <v>152</v>
      </c>
      <c r="E718" s="147">
        <v>791</v>
      </c>
      <c r="F718" s="163">
        <f>IF(LOOKUP($J718,RABAT!$A$6:$A$9,RABAT!$A$6:$A$9)=$J718,LOOKUP($J718,RABAT!$A$6:$A$9,RABAT!C$6:C$9),"---")</f>
        <v>0</v>
      </c>
      <c r="G718" s="185">
        <f t="shared" si="42"/>
        <v>791</v>
      </c>
      <c r="H718" s="84"/>
      <c r="I718" s="84"/>
      <c r="J718" s="37" t="s">
        <v>2122</v>
      </c>
      <c r="K718" s="36" t="s">
        <v>2121</v>
      </c>
    </row>
    <row r="719" spans="1:11" ht="12.75" customHeight="1" x14ac:dyDescent="0.2">
      <c r="A719" s="2">
        <v>719</v>
      </c>
      <c r="B719" s="140" t="s">
        <v>5235</v>
      </c>
      <c r="C719" s="140" t="s">
        <v>5236</v>
      </c>
      <c r="D719" s="153" t="s">
        <v>152</v>
      </c>
      <c r="E719" s="147">
        <v>1654</v>
      </c>
      <c r="F719" s="163">
        <f>IF(LOOKUP($J719,RABAT!$A$6:$A$9,RABAT!$A$6:$A$9)=$J719,LOOKUP($J719,RABAT!$A$6:$A$9,RABAT!C$6:C$9),"---")</f>
        <v>0</v>
      </c>
      <c r="G719" s="185">
        <f t="shared" si="42"/>
        <v>1654</v>
      </c>
      <c r="H719" s="84"/>
      <c r="I719" s="84"/>
      <c r="J719" s="37" t="s">
        <v>2122</v>
      </c>
      <c r="K719" s="36" t="s">
        <v>2121</v>
      </c>
    </row>
    <row r="720" spans="1:11" ht="12.75" customHeight="1" x14ac:dyDescent="0.2">
      <c r="A720" s="5">
        <v>720</v>
      </c>
      <c r="B720" s="103" t="s">
        <v>132</v>
      </c>
      <c r="C720" s="100" t="s">
        <v>5237</v>
      </c>
      <c r="D720" s="114" t="s">
        <v>150</v>
      </c>
      <c r="E720" s="144" t="s">
        <v>137</v>
      </c>
      <c r="F720" s="113" t="s">
        <v>138</v>
      </c>
      <c r="G720" s="151" t="s">
        <v>139</v>
      </c>
      <c r="H720" s="84" t="s">
        <v>134</v>
      </c>
      <c r="I720" s="84" t="s">
        <v>135</v>
      </c>
      <c r="J720" s="84" t="s">
        <v>136</v>
      </c>
      <c r="K720" s="84" t="s">
        <v>2120</v>
      </c>
    </row>
    <row r="721" spans="1:11" ht="12.75" customHeight="1" x14ac:dyDescent="0.2">
      <c r="A721" s="2">
        <v>721</v>
      </c>
      <c r="B721" s="42" t="s">
        <v>5238</v>
      </c>
      <c r="C721" s="42" t="s">
        <v>5239</v>
      </c>
      <c r="D721" s="153" t="s">
        <v>151</v>
      </c>
      <c r="E721" s="147">
        <v>270</v>
      </c>
      <c r="F721" s="163">
        <f>IF(LOOKUP($J721,RABAT!$A$6:$A$9,RABAT!$A$6:$A$9)=$J721,LOOKUP($J721,RABAT!$A$6:$A$9,RABAT!C$6:C$9),"---")</f>
        <v>0</v>
      </c>
      <c r="G721" s="185">
        <f>CEILING(E721-(E721*F721),1)</f>
        <v>270</v>
      </c>
      <c r="H721" s="84"/>
      <c r="I721" s="84"/>
      <c r="J721" s="37" t="s">
        <v>2122</v>
      </c>
      <c r="K721" s="36" t="s">
        <v>2121</v>
      </c>
    </row>
    <row r="722" spans="1:11" ht="12.75" customHeight="1" x14ac:dyDescent="0.2">
      <c r="A722" s="5">
        <v>722</v>
      </c>
      <c r="B722" s="42" t="s">
        <v>5240</v>
      </c>
      <c r="C722" s="42" t="s">
        <v>5241</v>
      </c>
      <c r="D722" s="153" t="s">
        <v>152</v>
      </c>
      <c r="E722" s="147">
        <v>544</v>
      </c>
      <c r="F722" s="163">
        <f>IF(LOOKUP($J722,RABAT!$A$6:$A$9,RABAT!$A$6:$A$9)=$J722,LOOKUP($J722,RABAT!$A$6:$A$9,RABAT!C$6:C$9),"---")</f>
        <v>0</v>
      </c>
      <c r="G722" s="185">
        <f>CEILING(E722-(E722*F722),1)</f>
        <v>544</v>
      </c>
      <c r="H722" s="84"/>
      <c r="I722" s="84"/>
      <c r="J722" s="37" t="s">
        <v>2122</v>
      </c>
      <c r="K722" s="36" t="s">
        <v>2121</v>
      </c>
    </row>
    <row r="723" spans="1:11" ht="12.75" customHeight="1" x14ac:dyDescent="0.2">
      <c r="A723" s="2">
        <v>723</v>
      </c>
      <c r="B723" s="99" t="s">
        <v>132</v>
      </c>
      <c r="C723" s="100" t="s">
        <v>3285</v>
      </c>
      <c r="D723" s="143" t="s">
        <v>150</v>
      </c>
      <c r="E723" s="144" t="s">
        <v>137</v>
      </c>
      <c r="F723" s="122" t="s">
        <v>138</v>
      </c>
      <c r="G723" s="145" t="s">
        <v>139</v>
      </c>
      <c r="H723" s="84" t="s">
        <v>134</v>
      </c>
      <c r="I723" s="84" t="s">
        <v>135</v>
      </c>
      <c r="J723" s="84" t="s">
        <v>136</v>
      </c>
      <c r="K723" s="84" t="s">
        <v>2120</v>
      </c>
    </row>
    <row r="724" spans="1:11" s="2" customFormat="1" ht="12.75" customHeight="1" x14ac:dyDescent="0.2">
      <c r="A724" s="5">
        <v>724</v>
      </c>
      <c r="B724" s="36" t="s">
        <v>3661</v>
      </c>
      <c r="C724" s="36" t="s">
        <v>265</v>
      </c>
      <c r="D724" s="149" t="s">
        <v>152</v>
      </c>
      <c r="E724" s="147">
        <v>4244</v>
      </c>
      <c r="F724" s="163">
        <f>IF(LOOKUP($J724,RABAT!$A$6:$A$9,RABAT!$A$6:$A$9)=$J724,LOOKUP($J724,RABAT!$A$6:$A$9,RABAT!C$6:C$9),"---")</f>
        <v>0</v>
      </c>
      <c r="G724" s="148">
        <f t="shared" ref="G724:G737" si="43">CEILING(E724-(E724*F724),0.1)</f>
        <v>4244</v>
      </c>
      <c r="H724" s="89" t="s">
        <v>2126</v>
      </c>
      <c r="I724" s="36" t="s">
        <v>3646</v>
      </c>
      <c r="J724" s="37" t="s">
        <v>2122</v>
      </c>
      <c r="K724" s="36" t="s">
        <v>2121</v>
      </c>
    </row>
    <row r="725" spans="1:11" ht="12.75" customHeight="1" x14ac:dyDescent="0.2">
      <c r="A725" s="2">
        <v>725</v>
      </c>
      <c r="B725" s="36" t="s">
        <v>3662</v>
      </c>
      <c r="C725" s="36" t="s">
        <v>266</v>
      </c>
      <c r="D725" s="149" t="s">
        <v>152</v>
      </c>
      <c r="E725" s="147">
        <v>4244</v>
      </c>
      <c r="F725" s="163">
        <f>IF(LOOKUP($J725,RABAT!$A$6:$A$9,RABAT!$A$6:$A$9)=$J725,LOOKUP($J725,RABAT!$A$6:$A$9,RABAT!C$6:C$9),"---")</f>
        <v>0</v>
      </c>
      <c r="G725" s="148">
        <f t="shared" si="43"/>
        <v>4244</v>
      </c>
      <c r="H725" s="89" t="s">
        <v>2130</v>
      </c>
      <c r="I725" s="36" t="s">
        <v>3646</v>
      </c>
      <c r="J725" s="37" t="s">
        <v>2122</v>
      </c>
      <c r="K725" s="36" t="s">
        <v>2121</v>
      </c>
    </row>
    <row r="726" spans="1:11" ht="12.75" customHeight="1" x14ac:dyDescent="0.2">
      <c r="A726" s="5">
        <v>726</v>
      </c>
      <c r="B726" s="36" t="s">
        <v>3663</v>
      </c>
      <c r="C726" s="36" t="s">
        <v>267</v>
      </c>
      <c r="D726" s="149" t="s">
        <v>151</v>
      </c>
      <c r="E726" s="147">
        <v>2143</v>
      </c>
      <c r="F726" s="163">
        <f>IF(LOOKUP($J726,RABAT!$A$6:$A$9,RABAT!$A$6:$A$9)=$J726,LOOKUP($J726,RABAT!$A$6:$A$9,RABAT!C$6:C$9),"---")</f>
        <v>0</v>
      </c>
      <c r="G726" s="148">
        <f t="shared" si="43"/>
        <v>2143</v>
      </c>
      <c r="H726" s="89" t="s">
        <v>2133</v>
      </c>
      <c r="I726" s="36" t="s">
        <v>3646</v>
      </c>
      <c r="J726" s="37" t="s">
        <v>2122</v>
      </c>
      <c r="K726" s="36" t="s">
        <v>2121</v>
      </c>
    </row>
    <row r="727" spans="1:11" s="2" customFormat="1" ht="12.75" customHeight="1" x14ac:dyDescent="0.2">
      <c r="A727" s="2">
        <v>727</v>
      </c>
      <c r="B727" s="36" t="s">
        <v>3664</v>
      </c>
      <c r="C727" s="36" t="s">
        <v>268</v>
      </c>
      <c r="D727" s="149" t="s">
        <v>151</v>
      </c>
      <c r="E727" s="147">
        <v>2840</v>
      </c>
      <c r="F727" s="163">
        <f>IF(LOOKUP($J727,RABAT!$A$6:$A$9,RABAT!$A$6:$A$9)=$J727,LOOKUP($J727,RABAT!$A$6:$A$9,RABAT!C$6:C$9),"---")</f>
        <v>0</v>
      </c>
      <c r="G727" s="148">
        <f t="shared" si="43"/>
        <v>2840</v>
      </c>
      <c r="H727" s="89" t="s">
        <v>2136</v>
      </c>
      <c r="I727" s="36" t="s">
        <v>3646</v>
      </c>
      <c r="J727" s="37" t="s">
        <v>2122</v>
      </c>
      <c r="K727" s="36" t="s">
        <v>2121</v>
      </c>
    </row>
    <row r="728" spans="1:11" ht="12.75" customHeight="1" x14ac:dyDescent="0.2">
      <c r="A728" s="5">
        <v>728</v>
      </c>
      <c r="B728" s="36" t="s">
        <v>3665</v>
      </c>
      <c r="C728" s="36" t="s">
        <v>269</v>
      </c>
      <c r="D728" s="149" t="s">
        <v>151</v>
      </c>
      <c r="E728" s="147">
        <v>4039</v>
      </c>
      <c r="F728" s="163">
        <f>IF(LOOKUP($J728,RABAT!$A$6:$A$9,RABAT!$A$6:$A$9)=$J728,LOOKUP($J728,RABAT!$A$6:$A$9,RABAT!C$6:C$9),"---")</f>
        <v>0</v>
      </c>
      <c r="G728" s="148">
        <f t="shared" si="43"/>
        <v>4039</v>
      </c>
      <c r="H728" s="89" t="s">
        <v>2139</v>
      </c>
      <c r="I728" s="36" t="s">
        <v>3646</v>
      </c>
      <c r="J728" s="37" t="s">
        <v>2122</v>
      </c>
      <c r="K728" s="36" t="s">
        <v>2121</v>
      </c>
    </row>
    <row r="729" spans="1:11" ht="12.75" customHeight="1" x14ac:dyDescent="0.2">
      <c r="A729" s="2">
        <v>729</v>
      </c>
      <c r="B729" s="36" t="s">
        <v>3666</v>
      </c>
      <c r="C729" s="36" t="s">
        <v>270</v>
      </c>
      <c r="D729" s="149" t="s">
        <v>151</v>
      </c>
      <c r="E729" s="147">
        <v>4426</v>
      </c>
      <c r="F729" s="163">
        <f>IF(LOOKUP($J729,RABAT!$A$6:$A$9,RABAT!$A$6:$A$9)=$J729,LOOKUP($J729,RABAT!$A$6:$A$9,RABAT!C$6:C$9),"---")</f>
        <v>0</v>
      </c>
      <c r="G729" s="148">
        <f t="shared" si="43"/>
        <v>4426</v>
      </c>
      <c r="H729" s="89" t="s">
        <v>2142</v>
      </c>
      <c r="I729" s="36" t="s">
        <v>3646</v>
      </c>
      <c r="J729" s="37" t="s">
        <v>2122</v>
      </c>
      <c r="K729" s="36" t="s">
        <v>2121</v>
      </c>
    </row>
    <row r="730" spans="1:11" ht="12.75" customHeight="1" x14ac:dyDescent="0.2">
      <c r="A730" s="5">
        <v>730</v>
      </c>
      <c r="B730" s="36" t="s">
        <v>3667</v>
      </c>
      <c r="C730" s="36" t="s">
        <v>271</v>
      </c>
      <c r="D730" s="149" t="s">
        <v>152</v>
      </c>
      <c r="E730" s="147">
        <v>10437</v>
      </c>
      <c r="F730" s="163">
        <f>IF(LOOKUP($J730,RABAT!$A$6:$A$9,RABAT!$A$6:$A$9)=$J730,LOOKUP($J730,RABAT!$A$6:$A$9,RABAT!C$6:C$9),"---")</f>
        <v>0</v>
      </c>
      <c r="G730" s="148">
        <f t="shared" si="43"/>
        <v>10437</v>
      </c>
      <c r="H730" s="89" t="s">
        <v>2145</v>
      </c>
      <c r="I730" s="36" t="s">
        <v>3646</v>
      </c>
      <c r="J730" s="37" t="s">
        <v>2122</v>
      </c>
      <c r="K730" s="36" t="s">
        <v>2121</v>
      </c>
    </row>
    <row r="731" spans="1:11" s="2" customFormat="1" ht="12.75" customHeight="1" x14ac:dyDescent="0.2">
      <c r="A731" s="2">
        <v>731</v>
      </c>
      <c r="B731" s="36" t="s">
        <v>3668</v>
      </c>
      <c r="C731" s="36" t="s">
        <v>272</v>
      </c>
      <c r="D731" s="149" t="s">
        <v>151</v>
      </c>
      <c r="E731" s="147">
        <v>5970</v>
      </c>
      <c r="F731" s="163">
        <f>IF(LOOKUP($J731,RABAT!$A$6:$A$9,RABAT!$A$6:$A$9)=$J731,LOOKUP($J731,RABAT!$A$6:$A$9,RABAT!C$6:C$9),"---")</f>
        <v>0</v>
      </c>
      <c r="G731" s="148">
        <f t="shared" si="43"/>
        <v>5970</v>
      </c>
      <c r="H731" s="89" t="s">
        <v>2148</v>
      </c>
      <c r="I731" s="36" t="s">
        <v>3646</v>
      </c>
      <c r="J731" s="37" t="s">
        <v>2122</v>
      </c>
      <c r="K731" s="36" t="s">
        <v>2121</v>
      </c>
    </row>
    <row r="732" spans="1:11" ht="12.75" customHeight="1" x14ac:dyDescent="0.2">
      <c r="A732" s="5">
        <v>732</v>
      </c>
      <c r="B732" s="36" t="s">
        <v>3669</v>
      </c>
      <c r="C732" s="36" t="s">
        <v>273</v>
      </c>
      <c r="D732" s="149" t="s">
        <v>151</v>
      </c>
      <c r="E732" s="147">
        <v>8539</v>
      </c>
      <c r="F732" s="163">
        <f>IF(LOOKUP($J732,RABAT!$A$6:$A$9,RABAT!$A$6:$A$9)=$J732,LOOKUP($J732,RABAT!$A$6:$A$9,RABAT!C$6:C$9),"---")</f>
        <v>0</v>
      </c>
      <c r="G732" s="148">
        <f t="shared" si="43"/>
        <v>8539</v>
      </c>
      <c r="H732" s="89" t="s">
        <v>2151</v>
      </c>
      <c r="I732" s="36" t="s">
        <v>3646</v>
      </c>
      <c r="J732" s="37" t="s">
        <v>2122</v>
      </c>
      <c r="K732" s="36" t="s">
        <v>2121</v>
      </c>
    </row>
    <row r="733" spans="1:11" ht="12.75" customHeight="1" x14ac:dyDescent="0.2">
      <c r="A733" s="2">
        <v>733</v>
      </c>
      <c r="B733" s="36" t="s">
        <v>3647</v>
      </c>
      <c r="C733" s="36" t="s">
        <v>3648</v>
      </c>
      <c r="D733" s="149" t="s">
        <v>152</v>
      </c>
      <c r="E733" s="147">
        <v>15612</v>
      </c>
      <c r="F733" s="163">
        <f>IF(LOOKUP($J733,RABAT!$A$6:$A$9,RABAT!$A$6:$A$9)=$J733,LOOKUP($J733,RABAT!$A$6:$A$9,RABAT!C$6:C$9),"---")</f>
        <v>0</v>
      </c>
      <c r="G733" s="148">
        <f t="shared" si="43"/>
        <v>15612</v>
      </c>
      <c r="H733" s="89" t="s">
        <v>3649</v>
      </c>
      <c r="I733" s="36" t="s">
        <v>3646</v>
      </c>
      <c r="J733" s="37" t="s">
        <v>2122</v>
      </c>
      <c r="K733" s="36" t="s">
        <v>2121</v>
      </c>
    </row>
    <row r="734" spans="1:11" ht="12.75" customHeight="1" x14ac:dyDescent="0.2">
      <c r="A734" s="5">
        <v>734</v>
      </c>
      <c r="B734" s="36" t="s">
        <v>3650</v>
      </c>
      <c r="C734" s="36" t="s">
        <v>3651</v>
      </c>
      <c r="D734" s="149" t="s">
        <v>151</v>
      </c>
      <c r="E734" s="147">
        <v>21350</v>
      </c>
      <c r="F734" s="163">
        <f>IF(LOOKUP($J734,RABAT!$A$6:$A$9,RABAT!$A$6:$A$9)=$J734,LOOKUP($J734,RABAT!$A$6:$A$9,RABAT!C$6:C$9),"---")</f>
        <v>0</v>
      </c>
      <c r="G734" s="148">
        <f t="shared" si="43"/>
        <v>21350</v>
      </c>
      <c r="H734" s="89" t="s">
        <v>3652</v>
      </c>
      <c r="I734" s="36" t="s">
        <v>3646</v>
      </c>
      <c r="J734" s="37" t="s">
        <v>2122</v>
      </c>
      <c r="K734" s="36" t="s">
        <v>2121</v>
      </c>
    </row>
    <row r="735" spans="1:11" ht="12.75" customHeight="1" x14ac:dyDescent="0.2">
      <c r="A735" s="2">
        <v>735</v>
      </c>
      <c r="B735" s="36" t="s">
        <v>3653</v>
      </c>
      <c r="C735" s="36" t="s">
        <v>3654</v>
      </c>
      <c r="D735" s="149" t="s">
        <v>152</v>
      </c>
      <c r="E735" s="147">
        <v>46176</v>
      </c>
      <c r="F735" s="163">
        <f>IF(LOOKUP($J735,RABAT!$A$6:$A$9,RABAT!$A$6:$A$9)=$J735,LOOKUP($J735,RABAT!$A$6:$A$9,RABAT!C$6:C$9),"---")</f>
        <v>0</v>
      </c>
      <c r="G735" s="148">
        <f t="shared" si="43"/>
        <v>46176</v>
      </c>
      <c r="H735" s="89" t="s">
        <v>3655</v>
      </c>
      <c r="I735" s="36" t="s">
        <v>3646</v>
      </c>
      <c r="J735" s="37" t="s">
        <v>2122</v>
      </c>
      <c r="K735" s="36" t="s">
        <v>2121</v>
      </c>
    </row>
    <row r="736" spans="1:11" ht="12.75" customHeight="1" x14ac:dyDescent="0.2">
      <c r="A736" s="5">
        <v>736</v>
      </c>
      <c r="B736" s="36" t="s">
        <v>3656</v>
      </c>
      <c r="C736" s="36" t="s">
        <v>3657</v>
      </c>
      <c r="D736" s="149" t="s">
        <v>152</v>
      </c>
      <c r="E736" s="147">
        <v>46176</v>
      </c>
      <c r="F736" s="163">
        <f>IF(LOOKUP($J736,RABAT!$A$6:$A$9,RABAT!$A$6:$A$9)=$J736,LOOKUP($J736,RABAT!$A$6:$A$9,RABAT!C$6:C$9),"---")</f>
        <v>0</v>
      </c>
      <c r="G736" s="148">
        <f t="shared" si="43"/>
        <v>46176</v>
      </c>
      <c r="H736" s="89" t="s">
        <v>3658</v>
      </c>
      <c r="I736" s="36" t="s">
        <v>3646</v>
      </c>
      <c r="J736" s="37" t="s">
        <v>2122</v>
      </c>
      <c r="K736" s="36" t="s">
        <v>2121</v>
      </c>
    </row>
    <row r="737" spans="1:11" ht="12.75" customHeight="1" x14ac:dyDescent="0.2">
      <c r="A737" s="2">
        <v>737</v>
      </c>
      <c r="B737" s="36" t="s">
        <v>3659</v>
      </c>
      <c r="C737" s="36" t="s">
        <v>3660</v>
      </c>
      <c r="D737" s="149" t="s">
        <v>152</v>
      </c>
      <c r="E737" s="147">
        <v>77711</v>
      </c>
      <c r="F737" s="163">
        <f>IF(LOOKUP($J737,RABAT!$A$6:$A$9,RABAT!$A$6:$A$9)=$J737,LOOKUP($J737,RABAT!$A$6:$A$9,RABAT!C$6:C$9),"---")</f>
        <v>0</v>
      </c>
      <c r="G737" s="148">
        <f t="shared" si="43"/>
        <v>77711</v>
      </c>
      <c r="H737" s="90" t="s">
        <v>3610</v>
      </c>
      <c r="I737" s="62" t="s">
        <v>3646</v>
      </c>
      <c r="J737" s="63" t="s">
        <v>2122</v>
      </c>
      <c r="K737" s="62" t="s">
        <v>2121</v>
      </c>
    </row>
    <row r="738" spans="1:11" ht="12.75" customHeight="1" x14ac:dyDescent="0.2">
      <c r="A738" s="5">
        <v>738</v>
      </c>
      <c r="B738" s="99" t="s">
        <v>132</v>
      </c>
      <c r="C738" s="100" t="s">
        <v>3286</v>
      </c>
      <c r="D738" s="143" t="s">
        <v>150</v>
      </c>
      <c r="E738" s="144" t="s">
        <v>137</v>
      </c>
      <c r="F738" s="122" t="s">
        <v>138</v>
      </c>
      <c r="G738" s="145" t="s">
        <v>139</v>
      </c>
      <c r="H738" s="84" t="s">
        <v>134</v>
      </c>
      <c r="I738" s="84" t="s">
        <v>135</v>
      </c>
      <c r="J738" s="84" t="s">
        <v>136</v>
      </c>
      <c r="K738" s="84" t="s">
        <v>2120</v>
      </c>
    </row>
    <row r="739" spans="1:11" ht="12.75" customHeight="1" x14ac:dyDescent="0.2">
      <c r="A739" s="2">
        <v>739</v>
      </c>
      <c r="B739" s="36" t="s">
        <v>3621</v>
      </c>
      <c r="C739" s="36" t="s">
        <v>3622</v>
      </c>
      <c r="D739" s="149" t="s">
        <v>152</v>
      </c>
      <c r="E739" s="147">
        <v>2456</v>
      </c>
      <c r="F739" s="163">
        <f>IF(LOOKUP($J739,RABAT!$A$6:$A$9,RABAT!$A$6:$A$9)=$J739,LOOKUP($J739,RABAT!$A$6:$A$9,RABAT!C$6:C$9),"---")</f>
        <v>0</v>
      </c>
      <c r="G739" s="148">
        <f>CEILING(E739-(E739*F739),0.1)</f>
        <v>2456</v>
      </c>
      <c r="H739" s="89" t="s">
        <v>3623</v>
      </c>
      <c r="I739" s="38"/>
      <c r="J739" s="37" t="s">
        <v>2122</v>
      </c>
      <c r="K739" s="36" t="s">
        <v>2121</v>
      </c>
    </row>
    <row r="740" spans="1:11" ht="12.75" customHeight="1" x14ac:dyDescent="0.2">
      <c r="A740" s="5">
        <v>740</v>
      </c>
      <c r="B740" s="36" t="s">
        <v>3624</v>
      </c>
      <c r="C740" s="36" t="s">
        <v>3625</v>
      </c>
      <c r="D740" s="146" t="s">
        <v>153</v>
      </c>
      <c r="E740" s="147">
        <v>1444</v>
      </c>
      <c r="F740" s="163">
        <f>IF(LOOKUP($J740,RABAT!$A$6:$A$9,RABAT!$A$6:$A$9)=$J740,LOOKUP($J740,RABAT!$A$6:$A$9,RABAT!C$6:C$9),"---")</f>
        <v>0</v>
      </c>
      <c r="G740" s="148">
        <f>CEILING(E740-(E740*F740),0.1)</f>
        <v>1444</v>
      </c>
      <c r="H740" s="89" t="s">
        <v>3620</v>
      </c>
      <c r="I740" s="38"/>
      <c r="J740" s="37" t="s">
        <v>2122</v>
      </c>
      <c r="K740" s="36" t="s">
        <v>2121</v>
      </c>
    </row>
    <row r="741" spans="1:11" ht="12.75" customHeight="1" x14ac:dyDescent="0.2">
      <c r="A741" s="2">
        <v>741</v>
      </c>
      <c r="B741" s="36" t="s">
        <v>3626</v>
      </c>
      <c r="C741" s="36" t="s">
        <v>3627</v>
      </c>
      <c r="D741" s="146" t="s">
        <v>153</v>
      </c>
      <c r="E741" s="147">
        <v>1620</v>
      </c>
      <c r="F741" s="163">
        <f>IF(LOOKUP($J741,RABAT!$A$6:$A$9,RABAT!$A$6:$A$9)=$J741,LOOKUP($J741,RABAT!$A$6:$A$9,RABAT!C$6:C$9),"---")</f>
        <v>0</v>
      </c>
      <c r="G741" s="148">
        <f>CEILING(E741-(E741*F741),0.1)</f>
        <v>1620</v>
      </c>
      <c r="H741" s="90" t="s">
        <v>3628</v>
      </c>
      <c r="I741" s="53"/>
      <c r="J741" s="63" t="s">
        <v>2122</v>
      </c>
      <c r="K741" s="62" t="s">
        <v>2121</v>
      </c>
    </row>
    <row r="742" spans="1:11" ht="12.75" customHeight="1" x14ac:dyDescent="0.2">
      <c r="A742" s="5">
        <v>742</v>
      </c>
      <c r="B742" s="99" t="s">
        <v>132</v>
      </c>
      <c r="C742" s="100" t="s">
        <v>3613</v>
      </c>
      <c r="D742" s="143" t="s">
        <v>150</v>
      </c>
      <c r="E742" s="144" t="s">
        <v>137</v>
      </c>
      <c r="F742" s="122" t="s">
        <v>138</v>
      </c>
      <c r="G742" s="145" t="s">
        <v>139</v>
      </c>
      <c r="H742" s="84" t="s">
        <v>134</v>
      </c>
      <c r="I742" s="84" t="s">
        <v>135</v>
      </c>
      <c r="J742" s="84" t="s">
        <v>136</v>
      </c>
      <c r="K742" s="84" t="s">
        <v>2120</v>
      </c>
    </row>
    <row r="743" spans="1:11" ht="12.75" customHeight="1" x14ac:dyDescent="0.2">
      <c r="A743" s="2">
        <v>743</v>
      </c>
      <c r="B743" s="36" t="s">
        <v>3612</v>
      </c>
      <c r="C743" s="36" t="s">
        <v>3613</v>
      </c>
      <c r="D743" s="146" t="s">
        <v>153</v>
      </c>
      <c r="E743" s="147">
        <v>1475</v>
      </c>
      <c r="F743" s="163">
        <f>IF(LOOKUP($J743,RABAT!$A$6:$A$9,RABAT!$A$6:$A$9)=$J743,LOOKUP($J743,RABAT!$A$6:$A$9,RABAT!C$6:C$9),"---")</f>
        <v>0</v>
      </c>
      <c r="G743" s="148">
        <f>CEILING(E743-(E743*F743),0.1)</f>
        <v>1475</v>
      </c>
      <c r="H743" s="92"/>
      <c r="I743" s="53"/>
      <c r="J743" s="63" t="s">
        <v>2122</v>
      </c>
      <c r="K743" s="62" t="s">
        <v>2121</v>
      </c>
    </row>
    <row r="744" spans="1:11" ht="12.75" customHeight="1" x14ac:dyDescent="0.2">
      <c r="A744" s="5">
        <v>744</v>
      </c>
      <c r="B744" s="99" t="s">
        <v>132</v>
      </c>
      <c r="C744" s="100" t="s">
        <v>3287</v>
      </c>
      <c r="D744" s="143" t="s">
        <v>150</v>
      </c>
      <c r="E744" s="144" t="s">
        <v>137</v>
      </c>
      <c r="F744" s="122" t="s">
        <v>138</v>
      </c>
      <c r="G744" s="145" t="s">
        <v>139</v>
      </c>
      <c r="H744" s="4" t="s">
        <v>134</v>
      </c>
      <c r="I744" s="4" t="s">
        <v>135</v>
      </c>
      <c r="J744" s="4" t="s">
        <v>136</v>
      </c>
      <c r="K744" s="4" t="s">
        <v>2120</v>
      </c>
    </row>
    <row r="745" spans="1:11" ht="12.75" customHeight="1" x14ac:dyDescent="0.2">
      <c r="A745" s="2">
        <v>745</v>
      </c>
      <c r="B745" s="36" t="s">
        <v>3618</v>
      </c>
      <c r="C745" s="36" t="s">
        <v>3619</v>
      </c>
      <c r="D745" s="149" t="s">
        <v>152</v>
      </c>
      <c r="E745" s="147">
        <v>2457</v>
      </c>
      <c r="F745" s="163">
        <f>IF(LOOKUP($J745,RABAT!$A$6:$A$9,RABAT!$A$6:$A$9)=$J745,LOOKUP($J745,RABAT!$A$6:$A$9,RABAT!C$6:C$9),"---")</f>
        <v>0</v>
      </c>
      <c r="G745" s="148">
        <f>CEILING(E745-(E745*F745),0.1)</f>
        <v>2457</v>
      </c>
      <c r="H745" s="90" t="s">
        <v>3620</v>
      </c>
      <c r="I745" s="53"/>
      <c r="J745" s="63" t="s">
        <v>2122</v>
      </c>
      <c r="K745" s="62" t="s">
        <v>2121</v>
      </c>
    </row>
    <row r="746" spans="1:11" ht="12.75" customHeight="1" x14ac:dyDescent="0.2">
      <c r="A746" s="5">
        <v>746</v>
      </c>
      <c r="B746" s="99" t="s">
        <v>132</v>
      </c>
      <c r="C746" s="100" t="s">
        <v>3288</v>
      </c>
      <c r="D746" s="143" t="s">
        <v>150</v>
      </c>
      <c r="E746" s="144" t="s">
        <v>137</v>
      </c>
      <c r="F746" s="122" t="s">
        <v>138</v>
      </c>
      <c r="G746" s="145" t="s">
        <v>139</v>
      </c>
      <c r="H746" s="84" t="s">
        <v>134</v>
      </c>
      <c r="I746" s="84" t="s">
        <v>135</v>
      </c>
      <c r="J746" s="84" t="s">
        <v>136</v>
      </c>
      <c r="K746" s="84" t="s">
        <v>2120</v>
      </c>
    </row>
    <row r="747" spans="1:11" ht="12.75" customHeight="1" x14ac:dyDescent="0.2">
      <c r="A747" s="2">
        <v>747</v>
      </c>
      <c r="B747" s="36" t="s">
        <v>3629</v>
      </c>
      <c r="C747" s="36" t="s">
        <v>3630</v>
      </c>
      <c r="D747" s="149" t="s">
        <v>152</v>
      </c>
      <c r="E747" s="147">
        <v>2427</v>
      </c>
      <c r="F747" s="163">
        <f>IF(LOOKUP($J747,RABAT!$A$6:$A$9,RABAT!$A$6:$A$9)=$J747,LOOKUP($J747,RABAT!$A$6:$A$9,RABAT!C$6:C$9),"---")</f>
        <v>0</v>
      </c>
      <c r="G747" s="148">
        <f t="shared" ref="G747:G752" si="44">CEILING(E747-(E747*F747),0.1)</f>
        <v>2427</v>
      </c>
      <c r="H747" s="89" t="s">
        <v>3631</v>
      </c>
      <c r="I747" s="38"/>
      <c r="J747" s="37" t="s">
        <v>2122</v>
      </c>
      <c r="K747" s="36" t="s">
        <v>2121</v>
      </c>
    </row>
    <row r="748" spans="1:11" ht="12.75" customHeight="1" x14ac:dyDescent="0.2">
      <c r="A748" s="5">
        <v>748</v>
      </c>
      <c r="B748" s="36" t="s">
        <v>3632</v>
      </c>
      <c r="C748" s="36" t="s">
        <v>3633</v>
      </c>
      <c r="D748" s="149" t="s">
        <v>152</v>
      </c>
      <c r="E748" s="147">
        <v>3005</v>
      </c>
      <c r="F748" s="163">
        <f>IF(LOOKUP($J748,RABAT!$A$6:$A$9,RABAT!$A$6:$A$9)=$J748,LOOKUP($J748,RABAT!$A$6:$A$9,RABAT!C$6:C$9),"---")</f>
        <v>0</v>
      </c>
      <c r="G748" s="148">
        <f t="shared" si="44"/>
        <v>3005</v>
      </c>
      <c r="H748" s="89" t="s">
        <v>3634</v>
      </c>
      <c r="I748" s="38"/>
      <c r="J748" s="37" t="s">
        <v>2122</v>
      </c>
      <c r="K748" s="36" t="s">
        <v>2121</v>
      </c>
    </row>
    <row r="749" spans="1:11" ht="12.75" customHeight="1" x14ac:dyDescent="0.2">
      <c r="A749" s="2">
        <v>749</v>
      </c>
      <c r="B749" s="36" t="s">
        <v>3635</v>
      </c>
      <c r="C749" s="36" t="s">
        <v>3636</v>
      </c>
      <c r="D749" s="149" t="s">
        <v>152</v>
      </c>
      <c r="E749" s="147">
        <v>3695</v>
      </c>
      <c r="F749" s="163">
        <f>IF(LOOKUP($J749,RABAT!$A$6:$A$9,RABAT!$A$6:$A$9)=$J749,LOOKUP($J749,RABAT!$A$6:$A$9,RABAT!C$6:C$9),"---")</f>
        <v>0</v>
      </c>
      <c r="G749" s="148">
        <f t="shared" si="44"/>
        <v>3695</v>
      </c>
      <c r="H749" s="89" t="s">
        <v>3637</v>
      </c>
      <c r="I749" s="38"/>
      <c r="J749" s="37" t="s">
        <v>2122</v>
      </c>
      <c r="K749" s="36" t="s">
        <v>2121</v>
      </c>
    </row>
    <row r="750" spans="1:11" s="2" customFormat="1" ht="12.75" customHeight="1" x14ac:dyDescent="0.2">
      <c r="A750" s="5">
        <v>750</v>
      </c>
      <c r="B750" s="36" t="s">
        <v>3638</v>
      </c>
      <c r="C750" s="36" t="s">
        <v>3639</v>
      </c>
      <c r="D750" s="149" t="s">
        <v>152</v>
      </c>
      <c r="E750" s="147">
        <v>2427</v>
      </c>
      <c r="F750" s="163">
        <f>IF(LOOKUP($J750,RABAT!$A$6:$A$9,RABAT!$A$6:$A$9)=$J750,LOOKUP($J750,RABAT!$A$6:$A$9,RABAT!C$6:C$9),"---")</f>
        <v>0</v>
      </c>
      <c r="G750" s="148">
        <f t="shared" si="44"/>
        <v>2427</v>
      </c>
      <c r="H750" s="89" t="s">
        <v>3640</v>
      </c>
      <c r="I750" s="38"/>
      <c r="J750" s="37" t="s">
        <v>2122</v>
      </c>
      <c r="K750" s="36" t="s">
        <v>2121</v>
      </c>
    </row>
    <row r="751" spans="1:11" ht="12.75" customHeight="1" x14ac:dyDescent="0.2">
      <c r="A751" s="2">
        <v>751</v>
      </c>
      <c r="B751" s="36" t="s">
        <v>3641</v>
      </c>
      <c r="C751" s="36" t="s">
        <v>3642</v>
      </c>
      <c r="D751" s="149" t="s">
        <v>152</v>
      </c>
      <c r="E751" s="147">
        <v>3004</v>
      </c>
      <c r="F751" s="163">
        <f>IF(LOOKUP($J751,RABAT!$A$6:$A$9,RABAT!$A$6:$A$9)=$J751,LOOKUP($J751,RABAT!$A$6:$A$9,RABAT!C$6:C$9),"---")</f>
        <v>0</v>
      </c>
      <c r="G751" s="148">
        <f t="shared" si="44"/>
        <v>3004</v>
      </c>
      <c r="H751" s="89" t="s">
        <v>3643</v>
      </c>
      <c r="I751" s="38"/>
      <c r="J751" s="37" t="s">
        <v>2122</v>
      </c>
      <c r="K751" s="36" t="s">
        <v>2121</v>
      </c>
    </row>
    <row r="752" spans="1:11" ht="12.75" customHeight="1" x14ac:dyDescent="0.2">
      <c r="A752" s="5">
        <v>752</v>
      </c>
      <c r="B752" s="36" t="s">
        <v>3289</v>
      </c>
      <c r="C752" s="36" t="s">
        <v>4019</v>
      </c>
      <c r="D752" s="149" t="s">
        <v>152</v>
      </c>
      <c r="E752" s="147">
        <v>3466</v>
      </c>
      <c r="F752" s="163">
        <f>IF(LOOKUP($J752,RABAT!$A$6:$A$9,RABAT!$A$6:$A$9)=$J752,LOOKUP($J752,RABAT!$A$6:$A$9,RABAT!C$6:C$9),"---")</f>
        <v>0</v>
      </c>
      <c r="G752" s="148">
        <f t="shared" si="44"/>
        <v>3466</v>
      </c>
      <c r="H752" s="90" t="s">
        <v>4020</v>
      </c>
      <c r="I752" s="53"/>
      <c r="J752" s="63" t="s">
        <v>2122</v>
      </c>
      <c r="K752" s="62" t="s">
        <v>2121</v>
      </c>
    </row>
    <row r="753" spans="1:11" ht="12.75" customHeight="1" x14ac:dyDescent="0.2">
      <c r="A753" s="2">
        <v>753</v>
      </c>
      <c r="B753" s="99" t="s">
        <v>132</v>
      </c>
      <c r="C753" s="100" t="s">
        <v>3288</v>
      </c>
      <c r="D753" s="143" t="s">
        <v>150</v>
      </c>
      <c r="E753" s="144" t="s">
        <v>137</v>
      </c>
      <c r="F753" s="122" t="s">
        <v>138</v>
      </c>
      <c r="G753" s="145" t="s">
        <v>139</v>
      </c>
      <c r="H753" s="84" t="s">
        <v>134</v>
      </c>
      <c r="I753" s="84" t="s">
        <v>135</v>
      </c>
      <c r="J753" s="84" t="s">
        <v>136</v>
      </c>
      <c r="K753" s="84" t="s">
        <v>2120</v>
      </c>
    </row>
    <row r="754" spans="1:11" ht="12.75" customHeight="1" x14ac:dyDescent="0.2">
      <c r="A754" s="5">
        <v>754</v>
      </c>
      <c r="B754" s="36" t="s">
        <v>3614</v>
      </c>
      <c r="C754" s="36" t="s">
        <v>3615</v>
      </c>
      <c r="D754" s="146" t="s">
        <v>153</v>
      </c>
      <c r="E754" s="147">
        <v>3232</v>
      </c>
      <c r="F754" s="163">
        <f>IF(LOOKUP($J754,RABAT!$A$6:$A$9,RABAT!$A$6:$A$9)=$J754,LOOKUP($J754,RABAT!$A$6:$A$9,RABAT!C$6:C$9),"---")</f>
        <v>0</v>
      </c>
      <c r="G754" s="148">
        <f>CEILING(E754-(E754*F754),0.1)</f>
        <v>3232</v>
      </c>
      <c r="H754" s="91" t="s">
        <v>5051</v>
      </c>
      <c r="I754" s="38"/>
      <c r="J754" s="37" t="s">
        <v>2122</v>
      </c>
      <c r="K754" s="36" t="s">
        <v>2121</v>
      </c>
    </row>
    <row r="755" spans="1:11" ht="12.75" customHeight="1" x14ac:dyDescent="0.2">
      <c r="A755" s="2">
        <v>755</v>
      </c>
      <c r="B755" s="36" t="s">
        <v>3616</v>
      </c>
      <c r="C755" s="36" t="s">
        <v>3617</v>
      </c>
      <c r="D755" s="146" t="s">
        <v>153</v>
      </c>
      <c r="E755" s="147">
        <v>4014</v>
      </c>
      <c r="F755" s="163">
        <f>IF(LOOKUP($J755,RABAT!$A$6:$A$9,RABAT!$A$6:$A$9)=$J755,LOOKUP($J755,RABAT!$A$6:$A$9,RABAT!C$6:C$9),"---")</f>
        <v>0</v>
      </c>
      <c r="G755" s="148">
        <f>CEILING(E755-(E755*F755),0.1)</f>
        <v>4014</v>
      </c>
      <c r="H755" s="91" t="s">
        <v>5052</v>
      </c>
      <c r="I755" s="38"/>
      <c r="J755" s="37" t="s">
        <v>2122</v>
      </c>
      <c r="K755" s="36" t="s">
        <v>2121</v>
      </c>
    </row>
    <row r="756" spans="1:11" ht="12.75" customHeight="1" x14ac:dyDescent="0.2">
      <c r="A756" s="5">
        <v>756</v>
      </c>
      <c r="B756" s="99" t="s">
        <v>132</v>
      </c>
      <c r="C756" s="100" t="s">
        <v>3290</v>
      </c>
      <c r="D756" s="143" t="s">
        <v>150</v>
      </c>
      <c r="E756" s="144" t="s">
        <v>137</v>
      </c>
      <c r="F756" s="122" t="s">
        <v>138</v>
      </c>
      <c r="G756" s="145" t="s">
        <v>139</v>
      </c>
      <c r="H756" s="84" t="s">
        <v>134</v>
      </c>
      <c r="I756" s="84" t="s">
        <v>135</v>
      </c>
      <c r="J756" s="84" t="s">
        <v>136</v>
      </c>
      <c r="K756" s="84" t="s">
        <v>2120</v>
      </c>
    </row>
    <row r="757" spans="1:11" ht="12.75" customHeight="1" x14ac:dyDescent="0.2">
      <c r="A757" s="2">
        <v>757</v>
      </c>
      <c r="B757" s="36" t="s">
        <v>4652</v>
      </c>
      <c r="C757" s="36" t="s">
        <v>3198</v>
      </c>
      <c r="D757" s="149" t="s">
        <v>151</v>
      </c>
      <c r="E757" s="147">
        <v>1604</v>
      </c>
      <c r="F757" s="163">
        <f>IF(LOOKUP($J757,RABAT!$A$6:$A$9,RABAT!$A$6:$A$9)=$J757,LOOKUP($J757,RABAT!$A$6:$A$9,RABAT!C$6:C$9),"---")</f>
        <v>0</v>
      </c>
      <c r="G757" s="148">
        <f>CEILING(E757-(E757*F757),0.1)</f>
        <v>1604</v>
      </c>
      <c r="H757" s="89" t="s">
        <v>4651</v>
      </c>
      <c r="I757" s="38"/>
      <c r="J757" s="37" t="s">
        <v>2122</v>
      </c>
      <c r="K757" s="36" t="s">
        <v>2121</v>
      </c>
    </row>
    <row r="758" spans="1:11" ht="12.75" customHeight="1" x14ac:dyDescent="0.2">
      <c r="A758" s="5">
        <v>758</v>
      </c>
      <c r="B758" s="36" t="s">
        <v>4624</v>
      </c>
      <c r="C758" s="36" t="s">
        <v>4625</v>
      </c>
      <c r="D758" s="149" t="s">
        <v>151</v>
      </c>
      <c r="E758" s="147">
        <v>992</v>
      </c>
      <c r="F758" s="163">
        <f>IF(LOOKUP($J758,RABAT!$A$6:$A$9,RABAT!$A$6:$A$9)=$J758,LOOKUP($J758,RABAT!$A$6:$A$9,RABAT!C$6:C$9),"---")</f>
        <v>0</v>
      </c>
      <c r="G758" s="148">
        <f>CEILING(E758-(E758*F758),0.1)</f>
        <v>992</v>
      </c>
      <c r="H758" s="89" t="s">
        <v>4626</v>
      </c>
      <c r="I758" s="38"/>
      <c r="J758" s="37" t="s">
        <v>2122</v>
      </c>
      <c r="K758" s="36" t="s">
        <v>2121</v>
      </c>
    </row>
    <row r="759" spans="1:11" ht="12.75" customHeight="1" x14ac:dyDescent="0.2">
      <c r="A759" s="2">
        <v>759</v>
      </c>
      <c r="B759" s="36" t="s">
        <v>5238</v>
      </c>
      <c r="C759" s="36" t="s">
        <v>5239</v>
      </c>
      <c r="D759" s="149" t="s">
        <v>151</v>
      </c>
      <c r="E759" s="147">
        <v>270</v>
      </c>
      <c r="F759" s="163">
        <f>IF(LOOKUP($J759,RABAT!$A$6:$A$9,RABAT!$A$6:$A$9)=$J759,LOOKUP($J759,RABAT!$A$6:$A$9,RABAT!C$6:C$9),"---")</f>
        <v>0</v>
      </c>
      <c r="G759" s="148">
        <f>CEILING(E759-(E759*F759),0.1)</f>
        <v>270</v>
      </c>
      <c r="H759" s="92"/>
      <c r="I759" s="53"/>
      <c r="J759" s="63" t="s">
        <v>2122</v>
      </c>
      <c r="K759" s="62" t="s">
        <v>2121</v>
      </c>
    </row>
    <row r="760" spans="1:11" ht="12.75" customHeight="1" x14ac:dyDescent="0.2">
      <c r="A760" s="5">
        <v>760</v>
      </c>
      <c r="B760" s="36" t="s">
        <v>5240</v>
      </c>
      <c r="C760" s="36" t="s">
        <v>5241</v>
      </c>
      <c r="D760" s="149" t="s">
        <v>152</v>
      </c>
      <c r="E760" s="147">
        <v>544</v>
      </c>
      <c r="F760" s="163">
        <f>IF(LOOKUP($J760,RABAT!$A$6:$A$9,RABAT!$A$6:$A$9)=$J760,LOOKUP($J760,RABAT!$A$6:$A$9,RABAT!C$6:C$9),"---")</f>
        <v>0</v>
      </c>
      <c r="G760" s="148">
        <f>CEILING(E760-(E760*F760),0.1)</f>
        <v>544</v>
      </c>
      <c r="H760" s="160"/>
      <c r="I760" s="160"/>
      <c r="J760" s="63" t="s">
        <v>2122</v>
      </c>
      <c r="K760" s="62" t="s">
        <v>2121</v>
      </c>
    </row>
    <row r="761" spans="1:11" ht="12.75" customHeight="1" x14ac:dyDescent="0.2">
      <c r="A761" s="2">
        <v>761</v>
      </c>
      <c r="B761" s="99" t="s">
        <v>132</v>
      </c>
      <c r="C761" s="100" t="s">
        <v>622</v>
      </c>
      <c r="D761" s="143" t="s">
        <v>150</v>
      </c>
      <c r="E761" s="144" t="s">
        <v>137</v>
      </c>
      <c r="F761" s="122" t="s">
        <v>138</v>
      </c>
      <c r="G761" s="145" t="s">
        <v>139</v>
      </c>
      <c r="H761" s="84" t="s">
        <v>134</v>
      </c>
      <c r="I761" s="84" t="s">
        <v>135</v>
      </c>
      <c r="J761" s="84" t="s">
        <v>136</v>
      </c>
      <c r="K761" s="84" t="s">
        <v>2120</v>
      </c>
    </row>
    <row r="762" spans="1:11" s="2" customFormat="1" ht="12.75" customHeight="1" x14ac:dyDescent="0.2">
      <c r="A762" s="5">
        <v>762</v>
      </c>
      <c r="B762" s="36" t="s">
        <v>1718</v>
      </c>
      <c r="C762" s="36" t="s">
        <v>1719</v>
      </c>
      <c r="D762" s="146" t="s">
        <v>152</v>
      </c>
      <c r="E762" s="147">
        <v>130</v>
      </c>
      <c r="F762" s="163">
        <f>IF(LOOKUP($J762,RABAT!$A$6:$A$9,RABAT!$A$6:$A$9)=$J762,LOOKUP($J762,RABAT!$A$6:$A$9,RABAT!C$6:C$9),"---")</f>
        <v>0</v>
      </c>
      <c r="G762" s="148">
        <f t="shared" ref="G762:G779" si="45">CEILING(E762-(E762*F762),0.1)</f>
        <v>130</v>
      </c>
      <c r="H762" s="89" t="s">
        <v>2126</v>
      </c>
      <c r="I762" s="36" t="s">
        <v>3646</v>
      </c>
      <c r="J762" s="37" t="s">
        <v>2122</v>
      </c>
      <c r="K762" s="36" t="s">
        <v>2121</v>
      </c>
    </row>
    <row r="763" spans="1:11" ht="12.75" customHeight="1" x14ac:dyDescent="0.2">
      <c r="A763" s="2">
        <v>763</v>
      </c>
      <c r="B763" s="36" t="s">
        <v>1720</v>
      </c>
      <c r="C763" s="36" t="s">
        <v>1721</v>
      </c>
      <c r="D763" s="146" t="s">
        <v>151</v>
      </c>
      <c r="E763" s="147">
        <v>111</v>
      </c>
      <c r="F763" s="163">
        <f>IF(LOOKUP($J763,RABAT!$A$6:$A$9,RABAT!$A$6:$A$9)=$J763,LOOKUP($J763,RABAT!$A$6:$A$9,RABAT!C$6:C$9),"---")</f>
        <v>0</v>
      </c>
      <c r="G763" s="148">
        <f t="shared" si="45"/>
        <v>111</v>
      </c>
      <c r="H763" s="89" t="s">
        <v>2130</v>
      </c>
      <c r="I763" s="36" t="s">
        <v>3646</v>
      </c>
      <c r="J763" s="37" t="s">
        <v>2122</v>
      </c>
      <c r="K763" s="36" t="s">
        <v>2121</v>
      </c>
    </row>
    <row r="764" spans="1:11" ht="12.75" customHeight="1" x14ac:dyDescent="0.2">
      <c r="A764" s="5">
        <v>764</v>
      </c>
      <c r="B764" s="36" t="s">
        <v>1722</v>
      </c>
      <c r="C764" s="36" t="s">
        <v>1723</v>
      </c>
      <c r="D764" s="146" t="s">
        <v>151</v>
      </c>
      <c r="E764" s="147">
        <v>121</v>
      </c>
      <c r="F764" s="163">
        <f>IF(LOOKUP($J764,RABAT!$A$6:$A$9,RABAT!$A$6:$A$9)=$J764,LOOKUP($J764,RABAT!$A$6:$A$9,RABAT!C$6:C$9),"---")</f>
        <v>0</v>
      </c>
      <c r="G764" s="148">
        <f t="shared" si="45"/>
        <v>121</v>
      </c>
      <c r="H764" s="89" t="s">
        <v>2133</v>
      </c>
      <c r="I764" s="36" t="s">
        <v>3646</v>
      </c>
      <c r="J764" s="37" t="s">
        <v>2122</v>
      </c>
      <c r="K764" s="36" t="s">
        <v>2121</v>
      </c>
    </row>
    <row r="765" spans="1:11" ht="12.75" customHeight="1" x14ac:dyDescent="0.2">
      <c r="A765" s="2">
        <v>765</v>
      </c>
      <c r="B765" s="36" t="s">
        <v>1724</v>
      </c>
      <c r="C765" s="36" t="s">
        <v>1725</v>
      </c>
      <c r="D765" s="146" t="s">
        <v>151</v>
      </c>
      <c r="E765" s="147">
        <v>161</v>
      </c>
      <c r="F765" s="163">
        <f>IF(LOOKUP($J765,RABAT!$A$6:$A$9,RABAT!$A$6:$A$9)=$J765,LOOKUP($J765,RABAT!$A$6:$A$9,RABAT!C$6:C$9),"---")</f>
        <v>0</v>
      </c>
      <c r="G765" s="148">
        <f t="shared" si="45"/>
        <v>161</v>
      </c>
      <c r="H765" s="89" t="s">
        <v>2136</v>
      </c>
      <c r="I765" s="36" t="s">
        <v>3646</v>
      </c>
      <c r="J765" s="37" t="s">
        <v>2122</v>
      </c>
      <c r="K765" s="36" t="s">
        <v>2121</v>
      </c>
    </row>
    <row r="766" spans="1:11" ht="12.75" customHeight="1" x14ac:dyDescent="0.2">
      <c r="A766" s="5">
        <v>766</v>
      </c>
      <c r="B766" s="36" t="s">
        <v>1726</v>
      </c>
      <c r="C766" s="36" t="s">
        <v>1727</v>
      </c>
      <c r="D766" s="146" t="s">
        <v>151</v>
      </c>
      <c r="E766" s="147">
        <v>201</v>
      </c>
      <c r="F766" s="163">
        <f>IF(LOOKUP($J766,RABAT!$A$6:$A$9,RABAT!$A$6:$A$9)=$J766,LOOKUP($J766,RABAT!$A$6:$A$9,RABAT!C$6:C$9),"---")</f>
        <v>0</v>
      </c>
      <c r="G766" s="148">
        <f t="shared" si="45"/>
        <v>201</v>
      </c>
      <c r="H766" s="89" t="s">
        <v>2139</v>
      </c>
      <c r="I766" s="36" t="s">
        <v>3646</v>
      </c>
      <c r="J766" s="37" t="s">
        <v>2122</v>
      </c>
      <c r="K766" s="36" t="s">
        <v>2121</v>
      </c>
    </row>
    <row r="767" spans="1:11" ht="12.75" customHeight="1" x14ac:dyDescent="0.2">
      <c r="A767" s="2">
        <v>767</v>
      </c>
      <c r="B767" s="36" t="s">
        <v>1728</v>
      </c>
      <c r="C767" s="36" t="s">
        <v>1729</v>
      </c>
      <c r="D767" s="146" t="s">
        <v>151</v>
      </c>
      <c r="E767" s="147">
        <v>285</v>
      </c>
      <c r="F767" s="163">
        <f>IF(LOOKUP($J767,RABAT!$A$6:$A$9,RABAT!$A$6:$A$9)=$J767,LOOKUP($J767,RABAT!$A$6:$A$9,RABAT!C$6:C$9),"---")</f>
        <v>0</v>
      </c>
      <c r="G767" s="148">
        <f t="shared" si="45"/>
        <v>285</v>
      </c>
      <c r="H767" s="89" t="s">
        <v>2142</v>
      </c>
      <c r="I767" s="36" t="s">
        <v>3646</v>
      </c>
      <c r="J767" s="37" t="s">
        <v>2122</v>
      </c>
      <c r="K767" s="36" t="s">
        <v>2121</v>
      </c>
    </row>
    <row r="768" spans="1:11" ht="12.75" customHeight="1" x14ac:dyDescent="0.2">
      <c r="A768" s="5">
        <v>768</v>
      </c>
      <c r="B768" s="36" t="s">
        <v>1730</v>
      </c>
      <c r="C768" s="36" t="s">
        <v>1731</v>
      </c>
      <c r="D768" s="146" t="s">
        <v>151</v>
      </c>
      <c r="E768" s="147">
        <v>586</v>
      </c>
      <c r="F768" s="163">
        <f>IF(LOOKUP($J768,RABAT!$A$6:$A$9,RABAT!$A$6:$A$9)=$J768,LOOKUP($J768,RABAT!$A$6:$A$9,RABAT!C$6:C$9),"---")</f>
        <v>0</v>
      </c>
      <c r="G768" s="148">
        <f t="shared" si="45"/>
        <v>586</v>
      </c>
      <c r="H768" s="89" t="s">
        <v>2145</v>
      </c>
      <c r="I768" s="36" t="s">
        <v>3646</v>
      </c>
      <c r="J768" s="37" t="s">
        <v>2122</v>
      </c>
      <c r="K768" s="36" t="s">
        <v>2121</v>
      </c>
    </row>
    <row r="769" spans="1:11" ht="12.75" customHeight="1" x14ac:dyDescent="0.2">
      <c r="A769" s="2">
        <v>769</v>
      </c>
      <c r="B769" s="36" t="s">
        <v>1732</v>
      </c>
      <c r="C769" s="36" t="s">
        <v>1733</v>
      </c>
      <c r="D769" s="146" t="s">
        <v>151</v>
      </c>
      <c r="E769" s="147">
        <v>556</v>
      </c>
      <c r="F769" s="163">
        <f>IF(LOOKUP($J769,RABAT!$A$6:$A$9,RABAT!$A$6:$A$9)=$J769,LOOKUP($J769,RABAT!$A$6:$A$9,RABAT!C$6:C$9),"---")</f>
        <v>0</v>
      </c>
      <c r="G769" s="148">
        <f t="shared" si="45"/>
        <v>556</v>
      </c>
      <c r="H769" s="89" t="s">
        <v>2148</v>
      </c>
      <c r="I769" s="36" t="s">
        <v>3646</v>
      </c>
      <c r="J769" s="37" t="s">
        <v>2122</v>
      </c>
      <c r="K769" s="36" t="s">
        <v>2121</v>
      </c>
    </row>
    <row r="770" spans="1:11" ht="12.75" customHeight="1" x14ac:dyDescent="0.2">
      <c r="A770" s="5">
        <v>770</v>
      </c>
      <c r="B770" s="36" t="s">
        <v>1734</v>
      </c>
      <c r="C770" s="36" t="s">
        <v>1735</v>
      </c>
      <c r="D770" s="146" t="s">
        <v>151</v>
      </c>
      <c r="E770" s="147">
        <v>1034</v>
      </c>
      <c r="F770" s="163">
        <f>IF(LOOKUP($J770,RABAT!$A$6:$A$9,RABAT!$A$6:$A$9)=$J770,LOOKUP($J770,RABAT!$A$6:$A$9,RABAT!C$6:C$9),"---")</f>
        <v>0</v>
      </c>
      <c r="G770" s="148">
        <f t="shared" si="45"/>
        <v>1034</v>
      </c>
      <c r="H770" s="89" t="s">
        <v>2151</v>
      </c>
      <c r="I770" s="36" t="s">
        <v>3646</v>
      </c>
      <c r="J770" s="37" t="s">
        <v>2122</v>
      </c>
      <c r="K770" s="36" t="s">
        <v>2121</v>
      </c>
    </row>
    <row r="771" spans="1:11" ht="12.75" customHeight="1" x14ac:dyDescent="0.2">
      <c r="A771" s="2">
        <v>771</v>
      </c>
      <c r="B771" s="36" t="s">
        <v>1736</v>
      </c>
      <c r="C771" s="36" t="s">
        <v>1737</v>
      </c>
      <c r="D771" s="146" t="s">
        <v>152</v>
      </c>
      <c r="E771" s="147">
        <v>1580</v>
      </c>
      <c r="F771" s="163">
        <f>IF(LOOKUP($J771,RABAT!$A$6:$A$9,RABAT!$A$6:$A$9)=$J771,LOOKUP($J771,RABAT!$A$6:$A$9,RABAT!C$6:C$9),"---")</f>
        <v>0</v>
      </c>
      <c r="G771" s="148">
        <f t="shared" si="45"/>
        <v>1580</v>
      </c>
      <c r="H771" s="89" t="s">
        <v>3649</v>
      </c>
      <c r="I771" s="36" t="s">
        <v>3646</v>
      </c>
      <c r="J771" s="37" t="s">
        <v>2122</v>
      </c>
      <c r="K771" s="36" t="s">
        <v>2121</v>
      </c>
    </row>
    <row r="772" spans="1:11" ht="12.75" customHeight="1" x14ac:dyDescent="0.2">
      <c r="A772" s="5">
        <v>772</v>
      </c>
      <c r="B772" s="36" t="s">
        <v>1738</v>
      </c>
      <c r="C772" s="36" t="s">
        <v>1739</v>
      </c>
      <c r="D772" s="146" t="s">
        <v>151</v>
      </c>
      <c r="E772" s="147">
        <v>1763</v>
      </c>
      <c r="F772" s="163">
        <f>IF(LOOKUP($J772,RABAT!$A$6:$A$9,RABAT!$A$6:$A$9)=$J772,LOOKUP($J772,RABAT!$A$6:$A$9,RABAT!C$6:C$9),"---")</f>
        <v>0</v>
      </c>
      <c r="G772" s="148">
        <f t="shared" si="45"/>
        <v>1763</v>
      </c>
      <c r="H772" s="89" t="s">
        <v>4967</v>
      </c>
      <c r="I772" s="36" t="s">
        <v>3646</v>
      </c>
      <c r="J772" s="37" t="s">
        <v>2122</v>
      </c>
      <c r="K772" s="36" t="s">
        <v>2121</v>
      </c>
    </row>
    <row r="773" spans="1:11" ht="12.75" customHeight="1" x14ac:dyDescent="0.2">
      <c r="A773" s="2">
        <v>773</v>
      </c>
      <c r="B773" s="36" t="s">
        <v>1740</v>
      </c>
      <c r="C773" s="36" t="s">
        <v>1741</v>
      </c>
      <c r="D773" s="146" t="s">
        <v>151</v>
      </c>
      <c r="E773" s="147">
        <v>1932</v>
      </c>
      <c r="F773" s="163">
        <f>IF(LOOKUP($J773,RABAT!$A$6:$A$9,RABAT!$A$6:$A$9)=$J773,LOOKUP($J773,RABAT!$A$6:$A$9,RABAT!C$6:C$9),"---")</f>
        <v>0</v>
      </c>
      <c r="G773" s="148">
        <f t="shared" si="45"/>
        <v>1932</v>
      </c>
      <c r="H773" s="89" t="s">
        <v>3652</v>
      </c>
      <c r="I773" s="36" t="s">
        <v>3646</v>
      </c>
      <c r="J773" s="37" t="s">
        <v>2122</v>
      </c>
      <c r="K773" s="36" t="s">
        <v>2121</v>
      </c>
    </row>
    <row r="774" spans="1:11" ht="12.75" customHeight="1" x14ac:dyDescent="0.2">
      <c r="A774" s="5">
        <v>774</v>
      </c>
      <c r="B774" s="36" t="s">
        <v>1742</v>
      </c>
      <c r="C774" s="36" t="s">
        <v>1743</v>
      </c>
      <c r="D774" s="149" t="s">
        <v>152</v>
      </c>
      <c r="E774" s="147">
        <v>2577</v>
      </c>
      <c r="F774" s="163">
        <f>IF(LOOKUP($J774,RABAT!$A$6:$A$9,RABAT!$A$6:$A$9)=$J774,LOOKUP($J774,RABAT!$A$6:$A$9,RABAT!C$6:C$9),"---")</f>
        <v>0</v>
      </c>
      <c r="G774" s="148">
        <f t="shared" si="45"/>
        <v>2577</v>
      </c>
      <c r="H774" s="89" t="s">
        <v>3655</v>
      </c>
      <c r="I774" s="36" t="s">
        <v>3646</v>
      </c>
      <c r="J774" s="37" t="s">
        <v>2122</v>
      </c>
      <c r="K774" s="36" t="s">
        <v>2121</v>
      </c>
    </row>
    <row r="775" spans="1:11" ht="12.75" customHeight="1" x14ac:dyDescent="0.2">
      <c r="A775" s="2">
        <v>775</v>
      </c>
      <c r="B775" s="36" t="s">
        <v>1744</v>
      </c>
      <c r="C775" s="36" t="s">
        <v>1745</v>
      </c>
      <c r="D775" s="149" t="s">
        <v>152</v>
      </c>
      <c r="E775" s="147">
        <v>3563</v>
      </c>
      <c r="F775" s="163">
        <f>IF(LOOKUP($J775,RABAT!$A$6:$A$9,RABAT!$A$6:$A$9)=$J775,LOOKUP($J775,RABAT!$A$6:$A$9,RABAT!C$6:C$9),"---")</f>
        <v>0</v>
      </c>
      <c r="G775" s="148">
        <f t="shared" si="45"/>
        <v>3563</v>
      </c>
      <c r="H775" s="89" t="s">
        <v>3658</v>
      </c>
      <c r="I775" s="36" t="s">
        <v>3646</v>
      </c>
      <c r="J775" s="37" t="s">
        <v>2122</v>
      </c>
      <c r="K775" s="36" t="s">
        <v>2121</v>
      </c>
    </row>
    <row r="776" spans="1:11" ht="12.75" customHeight="1" x14ac:dyDescent="0.2">
      <c r="A776" s="5">
        <v>776</v>
      </c>
      <c r="B776" s="36" t="s">
        <v>1746</v>
      </c>
      <c r="C776" s="36" t="s">
        <v>1747</v>
      </c>
      <c r="D776" s="146" t="s">
        <v>151</v>
      </c>
      <c r="E776" s="147">
        <v>3135</v>
      </c>
      <c r="F776" s="163">
        <f>IF(LOOKUP($J776,RABAT!$A$6:$A$9,RABAT!$A$6:$A$9)=$J776,LOOKUP($J776,RABAT!$A$6:$A$9,RABAT!C$6:C$9),"---")</f>
        <v>0</v>
      </c>
      <c r="G776" s="148">
        <f t="shared" si="45"/>
        <v>3135</v>
      </c>
      <c r="H776" s="89" t="s">
        <v>3610</v>
      </c>
      <c r="I776" s="36" t="s">
        <v>3646</v>
      </c>
      <c r="J776" s="37" t="s">
        <v>2122</v>
      </c>
      <c r="K776" s="36" t="s">
        <v>2121</v>
      </c>
    </row>
    <row r="777" spans="1:11" ht="12.75" customHeight="1" x14ac:dyDescent="0.2">
      <c r="A777" s="2">
        <v>777</v>
      </c>
      <c r="B777" s="36" t="s">
        <v>1716</v>
      </c>
      <c r="C777" s="36" t="s">
        <v>1717</v>
      </c>
      <c r="D777" s="146" t="s">
        <v>152</v>
      </c>
      <c r="E777" s="147">
        <v>5960</v>
      </c>
      <c r="F777" s="163">
        <f>IF(LOOKUP($J777,RABAT!$A$6:$A$9,RABAT!$A$6:$A$9)=$J777,LOOKUP($J777,RABAT!$A$6:$A$9,RABAT!C$6:C$9),"---")</f>
        <v>0</v>
      </c>
      <c r="G777" s="148">
        <f t="shared" si="45"/>
        <v>5960</v>
      </c>
      <c r="H777" s="89" t="s">
        <v>4968</v>
      </c>
      <c r="I777" s="36" t="s">
        <v>3646</v>
      </c>
      <c r="J777" s="37" t="s">
        <v>2122</v>
      </c>
      <c r="K777" s="36" t="s">
        <v>2121</v>
      </c>
    </row>
    <row r="778" spans="1:11" ht="12.75" customHeight="1" x14ac:dyDescent="0.2">
      <c r="A778" s="5">
        <v>778</v>
      </c>
      <c r="B778" s="36" t="s">
        <v>1712</v>
      </c>
      <c r="C778" s="36" t="s">
        <v>1713</v>
      </c>
      <c r="D778" s="146" t="s">
        <v>152</v>
      </c>
      <c r="E778" s="147">
        <v>10476</v>
      </c>
      <c r="F778" s="163">
        <f>IF(LOOKUP($J778,RABAT!$A$6:$A$9,RABAT!$A$6:$A$9)=$J778,LOOKUP($J778,RABAT!$A$6:$A$9,RABAT!C$6:C$9),"---")</f>
        <v>0</v>
      </c>
      <c r="G778" s="148">
        <f t="shared" si="45"/>
        <v>10476</v>
      </c>
      <c r="H778" s="89" t="s">
        <v>3611</v>
      </c>
      <c r="I778" s="36" t="s">
        <v>3646</v>
      </c>
      <c r="J778" s="37" t="s">
        <v>2122</v>
      </c>
      <c r="K778" s="36" t="s">
        <v>2121</v>
      </c>
    </row>
    <row r="779" spans="1:11" ht="12.75" customHeight="1" x14ac:dyDescent="0.2">
      <c r="A779" s="2">
        <v>779</v>
      </c>
      <c r="B779" s="36" t="s">
        <v>1714</v>
      </c>
      <c r="C779" s="36" t="s">
        <v>1715</v>
      </c>
      <c r="D779" s="146" t="s">
        <v>152</v>
      </c>
      <c r="E779" s="147">
        <v>12318</v>
      </c>
      <c r="F779" s="163">
        <f>IF(LOOKUP($J779,RABAT!$A$6:$A$9,RABAT!$A$6:$A$9)=$J779,LOOKUP($J779,RABAT!$A$6:$A$9,RABAT!C$6:C$9),"---")</f>
        <v>0</v>
      </c>
      <c r="G779" s="148">
        <f t="shared" si="45"/>
        <v>12318</v>
      </c>
      <c r="H779" s="90" t="s">
        <v>4969</v>
      </c>
      <c r="I779" s="62" t="s">
        <v>3646</v>
      </c>
      <c r="J779" s="63" t="s">
        <v>2122</v>
      </c>
      <c r="K779" s="62" t="s">
        <v>2121</v>
      </c>
    </row>
    <row r="780" spans="1:11" ht="12.75" customHeight="1" x14ac:dyDescent="0.2">
      <c r="A780" s="5">
        <v>780</v>
      </c>
      <c r="B780" s="99" t="s">
        <v>132</v>
      </c>
      <c r="C780" s="100" t="s">
        <v>623</v>
      </c>
      <c r="D780" s="143" t="s">
        <v>150</v>
      </c>
      <c r="E780" s="144" t="s">
        <v>137</v>
      </c>
      <c r="F780" s="122" t="s">
        <v>138</v>
      </c>
      <c r="G780" s="145" t="s">
        <v>139</v>
      </c>
      <c r="H780" s="84" t="s">
        <v>134</v>
      </c>
      <c r="I780" s="84" t="s">
        <v>135</v>
      </c>
      <c r="J780" s="84" t="s">
        <v>136</v>
      </c>
      <c r="K780" s="84" t="s">
        <v>2120</v>
      </c>
    </row>
    <row r="781" spans="1:11" s="2" customFormat="1" ht="12.75" customHeight="1" x14ac:dyDescent="0.2">
      <c r="A781" s="2">
        <v>781</v>
      </c>
      <c r="B781" s="36" t="s">
        <v>3915</v>
      </c>
      <c r="C781" s="36" t="s">
        <v>3916</v>
      </c>
      <c r="D781" s="146" t="s">
        <v>151</v>
      </c>
      <c r="E781" s="147">
        <v>431</v>
      </c>
      <c r="F781" s="163">
        <f>IF(LOOKUP($J781,RABAT!$A$6:$A$9,RABAT!$A$6:$A$9)=$J781,LOOKUP($J781,RABAT!$A$6:$A$9,RABAT!C$6:C$9),"---")</f>
        <v>0</v>
      </c>
      <c r="G781" s="148">
        <f t="shared" ref="G781:G791" si="46">CEILING(E781-(E781*F781),0.1)</f>
        <v>431</v>
      </c>
      <c r="H781" s="89" t="s">
        <v>2148</v>
      </c>
      <c r="I781" s="36" t="s">
        <v>3325</v>
      </c>
      <c r="J781" s="37" t="s">
        <v>2122</v>
      </c>
      <c r="K781" s="36" t="s">
        <v>2121</v>
      </c>
    </row>
    <row r="782" spans="1:11" ht="12.75" customHeight="1" x14ac:dyDescent="0.2">
      <c r="A782" s="5">
        <v>782</v>
      </c>
      <c r="B782" s="36" t="s">
        <v>3917</v>
      </c>
      <c r="C782" s="36" t="s">
        <v>3918</v>
      </c>
      <c r="D782" s="146" t="s">
        <v>151</v>
      </c>
      <c r="E782" s="147">
        <v>766</v>
      </c>
      <c r="F782" s="163">
        <f>IF(LOOKUP($J782,RABAT!$A$6:$A$9,RABAT!$A$6:$A$9)=$J782,LOOKUP($J782,RABAT!$A$6:$A$9,RABAT!C$6:C$9),"---")</f>
        <v>0</v>
      </c>
      <c r="G782" s="148">
        <f t="shared" si="46"/>
        <v>766</v>
      </c>
      <c r="H782" s="89" t="s">
        <v>2151</v>
      </c>
      <c r="I782" s="36" t="s">
        <v>3325</v>
      </c>
      <c r="J782" s="37" t="s">
        <v>2122</v>
      </c>
      <c r="K782" s="36" t="s">
        <v>2121</v>
      </c>
    </row>
    <row r="783" spans="1:11" ht="12.75" customHeight="1" x14ac:dyDescent="0.2">
      <c r="A783" s="2">
        <v>783</v>
      </c>
      <c r="B783" s="36" t="s">
        <v>3919</v>
      </c>
      <c r="C783" s="36" t="s">
        <v>3920</v>
      </c>
      <c r="D783" s="146" t="s">
        <v>151</v>
      </c>
      <c r="E783" s="147">
        <v>1425</v>
      </c>
      <c r="F783" s="163">
        <f>IF(LOOKUP($J783,RABAT!$A$6:$A$9,RABAT!$A$6:$A$9)=$J783,LOOKUP($J783,RABAT!$A$6:$A$9,RABAT!C$6:C$9),"---")</f>
        <v>0</v>
      </c>
      <c r="G783" s="148">
        <f t="shared" si="46"/>
        <v>1425</v>
      </c>
      <c r="H783" s="89" t="s">
        <v>3649</v>
      </c>
      <c r="I783" s="36" t="s">
        <v>3325</v>
      </c>
      <c r="J783" s="37" t="s">
        <v>2122</v>
      </c>
      <c r="K783" s="36" t="s">
        <v>2121</v>
      </c>
    </row>
    <row r="784" spans="1:11" ht="12.75" customHeight="1" x14ac:dyDescent="0.2">
      <c r="A784" s="5">
        <v>784</v>
      </c>
      <c r="B784" s="36" t="s">
        <v>3921</v>
      </c>
      <c r="C784" s="36" t="s">
        <v>3922</v>
      </c>
      <c r="D784" s="146" t="s">
        <v>152</v>
      </c>
      <c r="E784" s="147">
        <v>1753</v>
      </c>
      <c r="F784" s="163">
        <f>IF(LOOKUP($J784,RABAT!$A$6:$A$9,RABAT!$A$6:$A$9)=$J784,LOOKUP($J784,RABAT!$A$6:$A$9,RABAT!C$6:C$9),"---")</f>
        <v>0</v>
      </c>
      <c r="G784" s="148">
        <f t="shared" si="46"/>
        <v>1753</v>
      </c>
      <c r="H784" s="89" t="s">
        <v>4967</v>
      </c>
      <c r="I784" s="36" t="s">
        <v>3325</v>
      </c>
      <c r="J784" s="37" t="s">
        <v>2122</v>
      </c>
      <c r="K784" s="36" t="s">
        <v>2121</v>
      </c>
    </row>
    <row r="785" spans="1:11" ht="12.75" customHeight="1" x14ac:dyDescent="0.2">
      <c r="A785" s="2">
        <v>785</v>
      </c>
      <c r="B785" s="36" t="s">
        <v>3923</v>
      </c>
      <c r="C785" s="36" t="s">
        <v>3924</v>
      </c>
      <c r="D785" s="146" t="s">
        <v>151</v>
      </c>
      <c r="E785" s="147">
        <v>1510</v>
      </c>
      <c r="F785" s="163">
        <f>IF(LOOKUP($J785,RABAT!$A$6:$A$9,RABAT!$A$6:$A$9)=$J785,LOOKUP($J785,RABAT!$A$6:$A$9,RABAT!C$6:C$9),"---")</f>
        <v>0</v>
      </c>
      <c r="G785" s="148">
        <f t="shared" si="46"/>
        <v>1510</v>
      </c>
      <c r="H785" s="89" t="s">
        <v>3652</v>
      </c>
      <c r="I785" s="36" t="s">
        <v>3325</v>
      </c>
      <c r="J785" s="37" t="s">
        <v>2122</v>
      </c>
      <c r="K785" s="36" t="s">
        <v>2121</v>
      </c>
    </row>
    <row r="786" spans="1:11" ht="12.75" customHeight="1" x14ac:dyDescent="0.2">
      <c r="A786" s="5">
        <v>786</v>
      </c>
      <c r="B786" s="36" t="s">
        <v>3925</v>
      </c>
      <c r="C786" s="36" t="s">
        <v>3926</v>
      </c>
      <c r="D786" s="146" t="s">
        <v>151</v>
      </c>
      <c r="E786" s="147">
        <v>2343</v>
      </c>
      <c r="F786" s="163">
        <f>IF(LOOKUP($J786,RABAT!$A$6:$A$9,RABAT!$A$6:$A$9)=$J786,LOOKUP($J786,RABAT!$A$6:$A$9,RABAT!C$6:C$9),"---")</f>
        <v>0</v>
      </c>
      <c r="G786" s="148">
        <f t="shared" si="46"/>
        <v>2343</v>
      </c>
      <c r="H786" s="89" t="s">
        <v>3655</v>
      </c>
      <c r="I786" s="36" t="s">
        <v>3325</v>
      </c>
      <c r="J786" s="37" t="s">
        <v>2122</v>
      </c>
      <c r="K786" s="36" t="s">
        <v>2121</v>
      </c>
    </row>
    <row r="787" spans="1:11" ht="12.75" customHeight="1" x14ac:dyDescent="0.2">
      <c r="A787" s="2">
        <v>787</v>
      </c>
      <c r="B787" s="36" t="s">
        <v>3927</v>
      </c>
      <c r="C787" s="36" t="s">
        <v>3928</v>
      </c>
      <c r="D787" s="146" t="s">
        <v>151</v>
      </c>
      <c r="E787" s="147">
        <v>3202</v>
      </c>
      <c r="F787" s="163">
        <f>IF(LOOKUP($J787,RABAT!$A$6:$A$9,RABAT!$A$6:$A$9)=$J787,LOOKUP($J787,RABAT!$A$6:$A$9,RABAT!C$6:C$9),"---")</f>
        <v>0</v>
      </c>
      <c r="G787" s="148">
        <f t="shared" si="46"/>
        <v>3202</v>
      </c>
      <c r="H787" s="89" t="s">
        <v>3658</v>
      </c>
      <c r="I787" s="36" t="s">
        <v>3325</v>
      </c>
      <c r="J787" s="37" t="s">
        <v>2122</v>
      </c>
      <c r="K787" s="36" t="s">
        <v>2121</v>
      </c>
    </row>
    <row r="788" spans="1:11" ht="12.75" customHeight="1" x14ac:dyDescent="0.2">
      <c r="A788" s="5">
        <v>788</v>
      </c>
      <c r="B788" s="36" t="s">
        <v>3929</v>
      </c>
      <c r="C788" s="36" t="s">
        <v>3930</v>
      </c>
      <c r="D788" s="146" t="s">
        <v>151</v>
      </c>
      <c r="E788" s="147">
        <v>2724</v>
      </c>
      <c r="F788" s="163">
        <f>IF(LOOKUP($J788,RABAT!$A$6:$A$9,RABAT!$A$6:$A$9)=$J788,LOOKUP($J788,RABAT!$A$6:$A$9,RABAT!C$6:C$9),"---")</f>
        <v>0</v>
      </c>
      <c r="G788" s="148">
        <f t="shared" si="46"/>
        <v>2724</v>
      </c>
      <c r="H788" s="89" t="s">
        <v>3610</v>
      </c>
      <c r="I788" s="36" t="s">
        <v>3325</v>
      </c>
      <c r="J788" s="37" t="s">
        <v>2122</v>
      </c>
      <c r="K788" s="36" t="s">
        <v>2121</v>
      </c>
    </row>
    <row r="789" spans="1:11" ht="12.75" customHeight="1" x14ac:dyDescent="0.2">
      <c r="A789" s="2">
        <v>789</v>
      </c>
      <c r="B789" s="36" t="s">
        <v>1706</v>
      </c>
      <c r="C789" s="36" t="s">
        <v>1707</v>
      </c>
      <c r="D789" s="149" t="s">
        <v>152</v>
      </c>
      <c r="E789" s="147">
        <v>5546</v>
      </c>
      <c r="F789" s="163">
        <f>IF(LOOKUP($J789,RABAT!$A$6:$A$9,RABAT!$A$6:$A$9)=$J789,LOOKUP($J789,RABAT!$A$6:$A$9,RABAT!C$6:C$9),"---")</f>
        <v>0</v>
      </c>
      <c r="G789" s="148">
        <f t="shared" si="46"/>
        <v>5546</v>
      </c>
      <c r="H789" s="89" t="s">
        <v>4968</v>
      </c>
      <c r="I789" s="36" t="s">
        <v>3325</v>
      </c>
      <c r="J789" s="37" t="s">
        <v>2122</v>
      </c>
      <c r="K789" s="36" t="s">
        <v>2121</v>
      </c>
    </row>
    <row r="790" spans="1:11" ht="12.75" customHeight="1" x14ac:dyDescent="0.2">
      <c r="A790" s="5">
        <v>790</v>
      </c>
      <c r="B790" s="36" t="s">
        <v>1708</v>
      </c>
      <c r="C790" s="36" t="s">
        <v>1709</v>
      </c>
      <c r="D790" s="146" t="s">
        <v>152</v>
      </c>
      <c r="E790" s="147">
        <v>9041</v>
      </c>
      <c r="F790" s="163">
        <f>IF(LOOKUP($J790,RABAT!$A$6:$A$9,RABAT!$A$6:$A$9)=$J790,LOOKUP($J790,RABAT!$A$6:$A$9,RABAT!C$6:C$9),"---")</f>
        <v>0</v>
      </c>
      <c r="G790" s="148">
        <f t="shared" si="46"/>
        <v>9041</v>
      </c>
      <c r="H790" s="89" t="s">
        <v>3611</v>
      </c>
      <c r="I790" s="36" t="s">
        <v>3325</v>
      </c>
      <c r="J790" s="37" t="s">
        <v>2122</v>
      </c>
      <c r="K790" s="36" t="s">
        <v>2121</v>
      </c>
    </row>
    <row r="791" spans="1:11" ht="12.75" customHeight="1" x14ac:dyDescent="0.2">
      <c r="A791" s="2">
        <v>791</v>
      </c>
      <c r="B791" s="36" t="s">
        <v>1710</v>
      </c>
      <c r="C791" s="36" t="s">
        <v>1711</v>
      </c>
      <c r="D791" s="146" t="s">
        <v>151</v>
      </c>
      <c r="E791" s="147">
        <v>7224</v>
      </c>
      <c r="F791" s="163">
        <f>IF(LOOKUP($J791,RABAT!$A$6:$A$9,RABAT!$A$6:$A$9)=$J791,LOOKUP($J791,RABAT!$A$6:$A$9,RABAT!C$6:C$9),"---")</f>
        <v>0</v>
      </c>
      <c r="G791" s="148">
        <f t="shared" si="46"/>
        <v>7224</v>
      </c>
      <c r="H791" s="90" t="s">
        <v>4969</v>
      </c>
      <c r="I791" s="62" t="s">
        <v>3325</v>
      </c>
      <c r="J791" s="63" t="s">
        <v>2122</v>
      </c>
      <c r="K791" s="62" t="s">
        <v>2121</v>
      </c>
    </row>
    <row r="792" spans="1:11" ht="12.75" customHeight="1" x14ac:dyDescent="0.2">
      <c r="A792" s="5">
        <v>792</v>
      </c>
      <c r="B792" s="99" t="s">
        <v>132</v>
      </c>
      <c r="C792" s="100" t="s">
        <v>624</v>
      </c>
      <c r="D792" s="143" t="s">
        <v>150</v>
      </c>
      <c r="E792" s="144" t="s">
        <v>137</v>
      </c>
      <c r="F792" s="122" t="s">
        <v>138</v>
      </c>
      <c r="G792" s="145" t="s">
        <v>139</v>
      </c>
      <c r="H792" s="84" t="s">
        <v>134</v>
      </c>
      <c r="I792" s="84" t="s">
        <v>135</v>
      </c>
      <c r="J792" s="84" t="s">
        <v>136</v>
      </c>
      <c r="K792" s="84" t="s">
        <v>2120</v>
      </c>
    </row>
    <row r="793" spans="1:11" s="2" customFormat="1" ht="12.75" customHeight="1" x14ac:dyDescent="0.2">
      <c r="A793" s="2">
        <v>793</v>
      </c>
      <c r="B793" s="36" t="s">
        <v>1505</v>
      </c>
      <c r="C793" s="36" t="s">
        <v>1506</v>
      </c>
      <c r="D793" s="149" t="s">
        <v>152</v>
      </c>
      <c r="E793" s="147">
        <v>113</v>
      </c>
      <c r="F793" s="163">
        <f>IF(LOOKUP($J793,RABAT!$A$6:$A$9,RABAT!$A$6:$A$9)=$J793,LOOKUP($J793,RABAT!$A$6:$A$9,RABAT!C$6:C$9),"---")</f>
        <v>0</v>
      </c>
      <c r="G793" s="148">
        <f t="shared" ref="G793:G810" si="47">CEILING(E793-(E793*F793),0.1)</f>
        <v>113</v>
      </c>
      <c r="H793" s="89" t="s">
        <v>2126</v>
      </c>
      <c r="I793" s="36" t="s">
        <v>3646</v>
      </c>
      <c r="J793" s="37" t="s">
        <v>2122</v>
      </c>
      <c r="K793" s="36" t="s">
        <v>2121</v>
      </c>
    </row>
    <row r="794" spans="1:11" ht="12.75" customHeight="1" x14ac:dyDescent="0.2">
      <c r="A794" s="5">
        <v>794</v>
      </c>
      <c r="B794" s="36" t="s">
        <v>1507</v>
      </c>
      <c r="C794" s="36" t="s">
        <v>1508</v>
      </c>
      <c r="D794" s="149" t="s">
        <v>152</v>
      </c>
      <c r="E794" s="147">
        <v>119</v>
      </c>
      <c r="F794" s="163">
        <f>IF(LOOKUP($J794,RABAT!$A$6:$A$9,RABAT!$A$6:$A$9)=$J794,LOOKUP($J794,RABAT!$A$6:$A$9,RABAT!C$6:C$9),"---")</f>
        <v>0</v>
      </c>
      <c r="G794" s="148">
        <f t="shared" si="47"/>
        <v>119</v>
      </c>
      <c r="H794" s="89" t="s">
        <v>2130</v>
      </c>
      <c r="I794" s="36" t="s">
        <v>3646</v>
      </c>
      <c r="J794" s="37" t="s">
        <v>2122</v>
      </c>
      <c r="K794" s="36" t="s">
        <v>2121</v>
      </c>
    </row>
    <row r="795" spans="1:11" ht="12.75" customHeight="1" x14ac:dyDescent="0.2">
      <c r="A795" s="2">
        <v>795</v>
      </c>
      <c r="B795" s="36" t="s">
        <v>1509</v>
      </c>
      <c r="C795" s="36" t="s">
        <v>1510</v>
      </c>
      <c r="D795" s="146" t="s">
        <v>152</v>
      </c>
      <c r="E795" s="147">
        <v>153</v>
      </c>
      <c r="F795" s="163">
        <f>IF(LOOKUP($J795,RABAT!$A$6:$A$9,RABAT!$A$6:$A$9)=$J795,LOOKUP($J795,RABAT!$A$6:$A$9,RABAT!C$6:C$9),"---")</f>
        <v>0</v>
      </c>
      <c r="G795" s="148">
        <f t="shared" si="47"/>
        <v>153</v>
      </c>
      <c r="H795" s="89" t="s">
        <v>2133</v>
      </c>
      <c r="I795" s="36" t="s">
        <v>3646</v>
      </c>
      <c r="J795" s="37" t="s">
        <v>2122</v>
      </c>
      <c r="K795" s="36" t="s">
        <v>2121</v>
      </c>
    </row>
    <row r="796" spans="1:11" ht="12.75" customHeight="1" x14ac:dyDescent="0.2">
      <c r="A796" s="5">
        <v>796</v>
      </c>
      <c r="B796" s="36" t="s">
        <v>1511</v>
      </c>
      <c r="C796" s="36" t="s">
        <v>1512</v>
      </c>
      <c r="D796" s="146" t="s">
        <v>152</v>
      </c>
      <c r="E796" s="147">
        <v>178</v>
      </c>
      <c r="F796" s="163">
        <f>IF(LOOKUP($J796,RABAT!$A$6:$A$9,RABAT!$A$6:$A$9)=$J796,LOOKUP($J796,RABAT!$A$6:$A$9,RABAT!C$6:C$9),"---")</f>
        <v>0</v>
      </c>
      <c r="G796" s="148">
        <f t="shared" si="47"/>
        <v>178</v>
      </c>
      <c r="H796" s="89" t="s">
        <v>2136</v>
      </c>
      <c r="I796" s="36" t="s">
        <v>3646</v>
      </c>
      <c r="J796" s="37" t="s">
        <v>2122</v>
      </c>
      <c r="K796" s="36" t="s">
        <v>2121</v>
      </c>
    </row>
    <row r="797" spans="1:11" ht="12.75" customHeight="1" x14ac:dyDescent="0.2">
      <c r="A797" s="2">
        <v>797</v>
      </c>
      <c r="B797" s="36" t="s">
        <v>1513</v>
      </c>
      <c r="C797" s="36" t="s">
        <v>1514</v>
      </c>
      <c r="D797" s="146" t="s">
        <v>151</v>
      </c>
      <c r="E797" s="147">
        <v>201</v>
      </c>
      <c r="F797" s="163">
        <f>IF(LOOKUP($J797,RABAT!$A$6:$A$9,RABAT!$A$6:$A$9)=$J797,LOOKUP($J797,RABAT!$A$6:$A$9,RABAT!C$6:C$9),"---")</f>
        <v>0</v>
      </c>
      <c r="G797" s="148">
        <f t="shared" si="47"/>
        <v>201</v>
      </c>
      <c r="H797" s="89" t="s">
        <v>2139</v>
      </c>
      <c r="I797" s="36" t="s">
        <v>3646</v>
      </c>
      <c r="J797" s="37" t="s">
        <v>2122</v>
      </c>
      <c r="K797" s="36" t="s">
        <v>2121</v>
      </c>
    </row>
    <row r="798" spans="1:11" ht="12.75" customHeight="1" x14ac:dyDescent="0.2">
      <c r="A798" s="5">
        <v>798</v>
      </c>
      <c r="B798" s="36" t="s">
        <v>1515</v>
      </c>
      <c r="C798" s="36" t="s">
        <v>1516</v>
      </c>
      <c r="D798" s="146" t="s">
        <v>151</v>
      </c>
      <c r="E798" s="147">
        <v>308</v>
      </c>
      <c r="F798" s="163">
        <f>IF(LOOKUP($J798,RABAT!$A$6:$A$9,RABAT!$A$6:$A$9)=$J798,LOOKUP($J798,RABAT!$A$6:$A$9,RABAT!C$6:C$9),"---")</f>
        <v>0</v>
      </c>
      <c r="G798" s="148">
        <f t="shared" si="47"/>
        <v>308</v>
      </c>
      <c r="H798" s="89" t="s">
        <v>2142</v>
      </c>
      <c r="I798" s="36" t="s">
        <v>3646</v>
      </c>
      <c r="J798" s="37" t="s">
        <v>2122</v>
      </c>
      <c r="K798" s="36" t="s">
        <v>2121</v>
      </c>
    </row>
    <row r="799" spans="1:11" ht="12.75" customHeight="1" x14ac:dyDescent="0.2">
      <c r="A799" s="2">
        <v>799</v>
      </c>
      <c r="B799" s="36" t="s">
        <v>1517</v>
      </c>
      <c r="C799" s="36" t="s">
        <v>1518</v>
      </c>
      <c r="D799" s="146" t="s">
        <v>151</v>
      </c>
      <c r="E799" s="147">
        <v>601</v>
      </c>
      <c r="F799" s="163">
        <f>IF(LOOKUP($J799,RABAT!$A$6:$A$9,RABAT!$A$6:$A$9)=$J799,LOOKUP($J799,RABAT!$A$6:$A$9,RABAT!C$6:C$9),"---")</f>
        <v>0</v>
      </c>
      <c r="G799" s="148">
        <f t="shared" si="47"/>
        <v>601</v>
      </c>
      <c r="H799" s="89" t="s">
        <v>2145</v>
      </c>
      <c r="I799" s="36" t="s">
        <v>3646</v>
      </c>
      <c r="J799" s="37" t="s">
        <v>2122</v>
      </c>
      <c r="K799" s="36" t="s">
        <v>2121</v>
      </c>
    </row>
    <row r="800" spans="1:11" ht="12.75" customHeight="1" x14ac:dyDescent="0.2">
      <c r="A800" s="5">
        <v>800</v>
      </c>
      <c r="B800" s="36" t="s">
        <v>1519</v>
      </c>
      <c r="C800" s="36" t="s">
        <v>1520</v>
      </c>
      <c r="D800" s="146" t="s">
        <v>151</v>
      </c>
      <c r="E800" s="147">
        <v>556</v>
      </c>
      <c r="F800" s="163">
        <f>IF(LOOKUP($J800,RABAT!$A$6:$A$9,RABAT!$A$6:$A$9)=$J800,LOOKUP($J800,RABAT!$A$6:$A$9,RABAT!C$6:C$9),"---")</f>
        <v>0</v>
      </c>
      <c r="G800" s="148">
        <f t="shared" si="47"/>
        <v>556</v>
      </c>
      <c r="H800" s="89" t="s">
        <v>2148</v>
      </c>
      <c r="I800" s="36" t="s">
        <v>3646</v>
      </c>
      <c r="J800" s="37" t="s">
        <v>2122</v>
      </c>
      <c r="K800" s="36" t="s">
        <v>2121</v>
      </c>
    </row>
    <row r="801" spans="1:11" ht="12.75" customHeight="1" x14ac:dyDescent="0.2">
      <c r="A801" s="2">
        <v>801</v>
      </c>
      <c r="B801" s="36" t="s">
        <v>1521</v>
      </c>
      <c r="C801" s="36" t="s">
        <v>1522</v>
      </c>
      <c r="D801" s="146" t="s">
        <v>151</v>
      </c>
      <c r="E801" s="147">
        <v>1095</v>
      </c>
      <c r="F801" s="163">
        <f>IF(LOOKUP($J801,RABAT!$A$6:$A$9,RABAT!$A$6:$A$9)=$J801,LOOKUP($J801,RABAT!$A$6:$A$9,RABAT!C$6:C$9),"---")</f>
        <v>0</v>
      </c>
      <c r="G801" s="148">
        <f t="shared" si="47"/>
        <v>1095</v>
      </c>
      <c r="H801" s="89" t="s">
        <v>2151</v>
      </c>
      <c r="I801" s="36" t="s">
        <v>3646</v>
      </c>
      <c r="J801" s="37" t="s">
        <v>2122</v>
      </c>
      <c r="K801" s="36" t="s">
        <v>2121</v>
      </c>
    </row>
    <row r="802" spans="1:11" ht="12.75" customHeight="1" x14ac:dyDescent="0.2">
      <c r="A802" s="5">
        <v>802</v>
      </c>
      <c r="B802" s="36" t="s">
        <v>1523</v>
      </c>
      <c r="C802" s="36" t="s">
        <v>1524</v>
      </c>
      <c r="D802" s="146" t="s">
        <v>152</v>
      </c>
      <c r="E802" s="147">
        <v>1580</v>
      </c>
      <c r="F802" s="163">
        <f>IF(LOOKUP($J802,RABAT!$A$6:$A$9,RABAT!$A$6:$A$9)=$J802,LOOKUP($J802,RABAT!$A$6:$A$9,RABAT!C$6:C$9),"---")</f>
        <v>0</v>
      </c>
      <c r="G802" s="148">
        <f t="shared" si="47"/>
        <v>1580</v>
      </c>
      <c r="H802" s="89" t="s">
        <v>3649</v>
      </c>
      <c r="I802" s="36" t="s">
        <v>3646</v>
      </c>
      <c r="J802" s="37" t="s">
        <v>2122</v>
      </c>
      <c r="K802" s="36" t="s">
        <v>2121</v>
      </c>
    </row>
    <row r="803" spans="1:11" ht="12.75" customHeight="1" x14ac:dyDescent="0.2">
      <c r="A803" s="2">
        <v>803</v>
      </c>
      <c r="B803" s="36" t="s">
        <v>1525</v>
      </c>
      <c r="C803" s="36" t="s">
        <v>1526</v>
      </c>
      <c r="D803" s="146" t="s">
        <v>151</v>
      </c>
      <c r="E803" s="147">
        <v>1763</v>
      </c>
      <c r="F803" s="163">
        <f>IF(LOOKUP($J803,RABAT!$A$6:$A$9,RABAT!$A$6:$A$9)=$J803,LOOKUP($J803,RABAT!$A$6:$A$9,RABAT!C$6:C$9),"---")</f>
        <v>0</v>
      </c>
      <c r="G803" s="148">
        <f t="shared" si="47"/>
        <v>1763</v>
      </c>
      <c r="H803" s="89" t="s">
        <v>4967</v>
      </c>
      <c r="I803" s="36" t="s">
        <v>3646</v>
      </c>
      <c r="J803" s="37" t="s">
        <v>2122</v>
      </c>
      <c r="K803" s="36" t="s">
        <v>2121</v>
      </c>
    </row>
    <row r="804" spans="1:11" ht="12.75" customHeight="1" x14ac:dyDescent="0.2">
      <c r="A804" s="5">
        <v>804</v>
      </c>
      <c r="B804" s="36" t="s">
        <v>1527</v>
      </c>
      <c r="C804" s="36" t="s">
        <v>1528</v>
      </c>
      <c r="D804" s="146" t="s">
        <v>151</v>
      </c>
      <c r="E804" s="147">
        <v>1932</v>
      </c>
      <c r="F804" s="163">
        <f>IF(LOOKUP($J804,RABAT!$A$6:$A$9,RABAT!$A$6:$A$9)=$J804,LOOKUP($J804,RABAT!$A$6:$A$9,RABAT!C$6:C$9),"---")</f>
        <v>0</v>
      </c>
      <c r="G804" s="148">
        <f t="shared" si="47"/>
        <v>1932</v>
      </c>
      <c r="H804" s="89" t="s">
        <v>3652</v>
      </c>
      <c r="I804" s="36" t="s">
        <v>3646</v>
      </c>
      <c r="J804" s="37" t="s">
        <v>2122</v>
      </c>
      <c r="K804" s="36" t="s">
        <v>2121</v>
      </c>
    </row>
    <row r="805" spans="1:11" ht="12.75" customHeight="1" x14ac:dyDescent="0.2">
      <c r="A805" s="2">
        <v>805</v>
      </c>
      <c r="B805" s="36" t="s">
        <v>1529</v>
      </c>
      <c r="C805" s="36" t="s">
        <v>1530</v>
      </c>
      <c r="D805" s="146" t="s">
        <v>152</v>
      </c>
      <c r="E805" s="147">
        <v>2625</v>
      </c>
      <c r="F805" s="163">
        <f>IF(LOOKUP($J805,RABAT!$A$6:$A$9,RABAT!$A$6:$A$9)=$J805,LOOKUP($J805,RABAT!$A$6:$A$9,RABAT!C$6:C$9),"---")</f>
        <v>0</v>
      </c>
      <c r="G805" s="148">
        <f t="shared" si="47"/>
        <v>2625</v>
      </c>
      <c r="H805" s="89" t="s">
        <v>3655</v>
      </c>
      <c r="I805" s="36" t="s">
        <v>3646</v>
      </c>
      <c r="J805" s="37" t="s">
        <v>2122</v>
      </c>
      <c r="K805" s="36" t="s">
        <v>2121</v>
      </c>
    </row>
    <row r="806" spans="1:11" ht="12.75" customHeight="1" x14ac:dyDescent="0.2">
      <c r="A806" s="5">
        <v>806</v>
      </c>
      <c r="B806" s="36" t="s">
        <v>1531</v>
      </c>
      <c r="C806" s="36" t="s">
        <v>1532</v>
      </c>
      <c r="D806" s="149" t="s">
        <v>152</v>
      </c>
      <c r="E806" s="147">
        <v>3545</v>
      </c>
      <c r="F806" s="163">
        <f>IF(LOOKUP($J806,RABAT!$A$6:$A$9,RABAT!$A$6:$A$9)=$J806,LOOKUP($J806,RABAT!$A$6:$A$9,RABAT!C$6:C$9),"---")</f>
        <v>0</v>
      </c>
      <c r="G806" s="148">
        <f t="shared" si="47"/>
        <v>3545</v>
      </c>
      <c r="H806" s="89" t="s">
        <v>3658</v>
      </c>
      <c r="I806" s="36" t="s">
        <v>3646</v>
      </c>
      <c r="J806" s="37" t="s">
        <v>2122</v>
      </c>
      <c r="K806" s="36" t="s">
        <v>2121</v>
      </c>
    </row>
    <row r="807" spans="1:11" ht="12.75" customHeight="1" x14ac:dyDescent="0.2">
      <c r="A807" s="2">
        <v>807</v>
      </c>
      <c r="B807" s="36" t="s">
        <v>1533</v>
      </c>
      <c r="C807" s="36" t="s">
        <v>1534</v>
      </c>
      <c r="D807" s="146" t="s">
        <v>151</v>
      </c>
      <c r="E807" s="147">
        <v>3135</v>
      </c>
      <c r="F807" s="163">
        <f>IF(LOOKUP($J807,RABAT!$A$6:$A$9,RABAT!$A$6:$A$9)=$J807,LOOKUP($J807,RABAT!$A$6:$A$9,RABAT!C$6:C$9),"---")</f>
        <v>0</v>
      </c>
      <c r="G807" s="148">
        <f t="shared" si="47"/>
        <v>3135</v>
      </c>
      <c r="H807" s="89" t="s">
        <v>3610</v>
      </c>
      <c r="I807" s="36" t="s">
        <v>3646</v>
      </c>
      <c r="J807" s="37" t="s">
        <v>2122</v>
      </c>
      <c r="K807" s="36" t="s">
        <v>2121</v>
      </c>
    </row>
    <row r="808" spans="1:11" ht="12.75" customHeight="1" x14ac:dyDescent="0.2">
      <c r="A808" s="5">
        <v>808</v>
      </c>
      <c r="B808" s="36" t="s">
        <v>1535</v>
      </c>
      <c r="C808" s="36" t="s">
        <v>1536</v>
      </c>
      <c r="D808" s="146" t="s">
        <v>152</v>
      </c>
      <c r="E808" s="147">
        <v>6164</v>
      </c>
      <c r="F808" s="163">
        <f>IF(LOOKUP($J808,RABAT!$A$6:$A$9,RABAT!$A$6:$A$9)=$J808,LOOKUP($J808,RABAT!$A$6:$A$9,RABAT!C$6:C$9),"---")</f>
        <v>0</v>
      </c>
      <c r="G808" s="148">
        <f t="shared" si="47"/>
        <v>6164</v>
      </c>
      <c r="H808" s="89" t="s">
        <v>4968</v>
      </c>
      <c r="I808" s="36" t="s">
        <v>3646</v>
      </c>
      <c r="J808" s="37" t="s">
        <v>2122</v>
      </c>
      <c r="K808" s="36" t="s">
        <v>2121</v>
      </c>
    </row>
    <row r="809" spans="1:11" ht="12.75" customHeight="1" x14ac:dyDescent="0.2">
      <c r="A809" s="2">
        <v>809</v>
      </c>
      <c r="B809" s="36" t="s">
        <v>1501</v>
      </c>
      <c r="C809" s="36" t="s">
        <v>1502</v>
      </c>
      <c r="D809" s="146" t="s">
        <v>152</v>
      </c>
      <c r="E809" s="147">
        <v>9248</v>
      </c>
      <c r="F809" s="163">
        <f>IF(LOOKUP($J809,RABAT!$A$6:$A$9,RABAT!$A$6:$A$9)=$J809,LOOKUP($J809,RABAT!$A$6:$A$9,RABAT!C$6:C$9),"---")</f>
        <v>0</v>
      </c>
      <c r="G809" s="148">
        <f t="shared" si="47"/>
        <v>9248</v>
      </c>
      <c r="H809" s="89" t="s">
        <v>3611</v>
      </c>
      <c r="I809" s="36" t="s">
        <v>3646</v>
      </c>
      <c r="J809" s="37" t="s">
        <v>2122</v>
      </c>
      <c r="K809" s="36" t="s">
        <v>2121</v>
      </c>
    </row>
    <row r="810" spans="1:11" s="2" customFormat="1" ht="12.75" customHeight="1" x14ac:dyDescent="0.2">
      <c r="A810" s="5">
        <v>810</v>
      </c>
      <c r="B810" s="36" t="s">
        <v>1503</v>
      </c>
      <c r="C810" s="36" t="s">
        <v>1504</v>
      </c>
      <c r="D810" s="146" t="s">
        <v>152</v>
      </c>
      <c r="E810" s="147">
        <v>9451</v>
      </c>
      <c r="F810" s="163">
        <f>IF(LOOKUP($J810,RABAT!$A$6:$A$9,RABAT!$A$6:$A$9)=$J810,LOOKUP($J810,RABAT!$A$6:$A$9,RABAT!C$6:C$9),"---")</f>
        <v>0</v>
      </c>
      <c r="G810" s="148">
        <f t="shared" si="47"/>
        <v>9451</v>
      </c>
      <c r="H810" s="90" t="s">
        <v>4969</v>
      </c>
      <c r="I810" s="62" t="s">
        <v>3646</v>
      </c>
      <c r="J810" s="63" t="s">
        <v>2122</v>
      </c>
      <c r="K810" s="62" t="s">
        <v>2121</v>
      </c>
    </row>
    <row r="811" spans="1:11" ht="12.75" customHeight="1" x14ac:dyDescent="0.2">
      <c r="A811" s="2">
        <v>811</v>
      </c>
      <c r="B811" s="99" t="s">
        <v>132</v>
      </c>
      <c r="C811" s="100" t="s">
        <v>625</v>
      </c>
      <c r="D811" s="143" t="s">
        <v>150</v>
      </c>
      <c r="E811" s="144" t="s">
        <v>137</v>
      </c>
      <c r="F811" s="122" t="s">
        <v>138</v>
      </c>
      <c r="G811" s="145" t="s">
        <v>139</v>
      </c>
      <c r="H811" s="4" t="s">
        <v>134</v>
      </c>
      <c r="I811" s="4" t="s">
        <v>135</v>
      </c>
      <c r="J811" s="4" t="s">
        <v>136</v>
      </c>
      <c r="K811" s="4" t="s">
        <v>2120</v>
      </c>
    </row>
    <row r="812" spans="1:11" ht="12.75" customHeight="1" x14ac:dyDescent="0.2">
      <c r="A812" s="5">
        <v>812</v>
      </c>
      <c r="B812" s="36" t="s">
        <v>1479</v>
      </c>
      <c r="C812" s="36" t="s">
        <v>1480</v>
      </c>
      <c r="D812" s="146" t="s">
        <v>151</v>
      </c>
      <c r="E812" s="147">
        <v>431</v>
      </c>
      <c r="F812" s="163">
        <f>IF(LOOKUP($J812,RABAT!$A$6:$A$9,RABAT!$A$6:$A$9)=$J812,LOOKUP($J812,RABAT!$A$6:$A$9,RABAT!C$6:C$9),"---")</f>
        <v>0</v>
      </c>
      <c r="G812" s="148">
        <f t="shared" ref="G812:G822" si="48">CEILING(E812-(E812*F812),0.1)</f>
        <v>431</v>
      </c>
      <c r="H812" s="89" t="s">
        <v>2148</v>
      </c>
      <c r="I812" s="36" t="s">
        <v>3325</v>
      </c>
      <c r="J812" s="37" t="s">
        <v>2122</v>
      </c>
      <c r="K812" s="36" t="s">
        <v>2121</v>
      </c>
    </row>
    <row r="813" spans="1:11" ht="12.75" customHeight="1" x14ac:dyDescent="0.2">
      <c r="A813" s="2">
        <v>813</v>
      </c>
      <c r="B813" s="36" t="s">
        <v>1481</v>
      </c>
      <c r="C813" s="36" t="s">
        <v>1482</v>
      </c>
      <c r="D813" s="146" t="s">
        <v>151</v>
      </c>
      <c r="E813" s="147">
        <v>725</v>
      </c>
      <c r="F813" s="163">
        <f>IF(LOOKUP($J813,RABAT!$A$6:$A$9,RABAT!$A$6:$A$9)=$J813,LOOKUP($J813,RABAT!$A$6:$A$9,RABAT!C$6:C$9),"---")</f>
        <v>0</v>
      </c>
      <c r="G813" s="148">
        <f t="shared" si="48"/>
        <v>725</v>
      </c>
      <c r="H813" s="89" t="s">
        <v>2151</v>
      </c>
      <c r="I813" s="36" t="s">
        <v>3325</v>
      </c>
      <c r="J813" s="37" t="s">
        <v>2122</v>
      </c>
      <c r="K813" s="36" t="s">
        <v>2121</v>
      </c>
    </row>
    <row r="814" spans="1:11" ht="12.75" customHeight="1" x14ac:dyDescent="0.2">
      <c r="A814" s="5">
        <v>814</v>
      </c>
      <c r="B814" s="36" t="s">
        <v>1483</v>
      </c>
      <c r="C814" s="36" t="s">
        <v>1484</v>
      </c>
      <c r="D814" s="146" t="s">
        <v>151</v>
      </c>
      <c r="E814" s="147">
        <v>1425</v>
      </c>
      <c r="F814" s="163">
        <f>IF(LOOKUP($J814,RABAT!$A$6:$A$9,RABAT!$A$6:$A$9)=$J814,LOOKUP($J814,RABAT!$A$6:$A$9,RABAT!C$6:C$9),"---")</f>
        <v>0</v>
      </c>
      <c r="G814" s="148">
        <f t="shared" si="48"/>
        <v>1425</v>
      </c>
      <c r="H814" s="89" t="s">
        <v>3649</v>
      </c>
      <c r="I814" s="36" t="s">
        <v>3325</v>
      </c>
      <c r="J814" s="37" t="s">
        <v>2122</v>
      </c>
      <c r="K814" s="36" t="s">
        <v>2121</v>
      </c>
    </row>
    <row r="815" spans="1:11" ht="12.75" customHeight="1" x14ac:dyDescent="0.2">
      <c r="A815" s="2">
        <v>815</v>
      </c>
      <c r="B815" s="36" t="s">
        <v>1485</v>
      </c>
      <c r="C815" s="36" t="s">
        <v>1486</v>
      </c>
      <c r="D815" s="146" t="s">
        <v>152</v>
      </c>
      <c r="E815" s="147">
        <v>1748</v>
      </c>
      <c r="F815" s="163">
        <f>IF(LOOKUP($J815,RABAT!$A$6:$A$9,RABAT!$A$6:$A$9)=$J815,LOOKUP($J815,RABAT!$A$6:$A$9,RABAT!C$6:C$9),"---")</f>
        <v>0</v>
      </c>
      <c r="G815" s="148">
        <f t="shared" si="48"/>
        <v>1748</v>
      </c>
      <c r="H815" s="89" t="s">
        <v>4967</v>
      </c>
      <c r="I815" s="36" t="s">
        <v>3325</v>
      </c>
      <c r="J815" s="37" t="s">
        <v>2122</v>
      </c>
      <c r="K815" s="36" t="s">
        <v>2121</v>
      </c>
    </row>
    <row r="816" spans="1:11" ht="12.75" customHeight="1" x14ac:dyDescent="0.2">
      <c r="A816" s="5">
        <v>816</v>
      </c>
      <c r="B816" s="36" t="s">
        <v>1487</v>
      </c>
      <c r="C816" s="36" t="s">
        <v>1488</v>
      </c>
      <c r="D816" s="146" t="s">
        <v>151</v>
      </c>
      <c r="E816" s="147">
        <v>1475</v>
      </c>
      <c r="F816" s="163">
        <f>IF(LOOKUP($J816,RABAT!$A$6:$A$9,RABAT!$A$6:$A$9)=$J816,LOOKUP($J816,RABAT!$A$6:$A$9,RABAT!C$6:C$9),"---")</f>
        <v>0</v>
      </c>
      <c r="G816" s="148">
        <f t="shared" si="48"/>
        <v>1475</v>
      </c>
      <c r="H816" s="89" t="s">
        <v>3652</v>
      </c>
      <c r="I816" s="36" t="s">
        <v>3325</v>
      </c>
      <c r="J816" s="37" t="s">
        <v>2122</v>
      </c>
      <c r="K816" s="36" t="s">
        <v>2121</v>
      </c>
    </row>
    <row r="817" spans="1:11" ht="12.75" customHeight="1" x14ac:dyDescent="0.2">
      <c r="A817" s="2">
        <v>817</v>
      </c>
      <c r="B817" s="36" t="s">
        <v>1489</v>
      </c>
      <c r="C817" s="36" t="s">
        <v>1490</v>
      </c>
      <c r="D817" s="146" t="s">
        <v>151</v>
      </c>
      <c r="E817" s="147">
        <v>2343</v>
      </c>
      <c r="F817" s="163">
        <f>IF(LOOKUP($J817,RABAT!$A$6:$A$9,RABAT!$A$6:$A$9)=$J817,LOOKUP($J817,RABAT!$A$6:$A$9,RABAT!C$6:C$9),"---")</f>
        <v>0</v>
      </c>
      <c r="G817" s="148">
        <f t="shared" si="48"/>
        <v>2343</v>
      </c>
      <c r="H817" s="89" t="s">
        <v>3655</v>
      </c>
      <c r="I817" s="36" t="s">
        <v>3325</v>
      </c>
      <c r="J817" s="37" t="s">
        <v>2122</v>
      </c>
      <c r="K817" s="36" t="s">
        <v>2121</v>
      </c>
    </row>
    <row r="818" spans="1:11" ht="12.75" customHeight="1" x14ac:dyDescent="0.2">
      <c r="A818" s="5">
        <v>818</v>
      </c>
      <c r="B818" s="36" t="s">
        <v>1491</v>
      </c>
      <c r="C818" s="36" t="s">
        <v>1492</v>
      </c>
      <c r="D818" s="146" t="s">
        <v>151</v>
      </c>
      <c r="E818" s="147">
        <v>3202</v>
      </c>
      <c r="F818" s="163">
        <f>IF(LOOKUP($J818,RABAT!$A$6:$A$9,RABAT!$A$6:$A$9)=$J818,LOOKUP($J818,RABAT!$A$6:$A$9,RABAT!C$6:C$9),"---")</f>
        <v>0</v>
      </c>
      <c r="G818" s="148">
        <f t="shared" si="48"/>
        <v>3202</v>
      </c>
      <c r="H818" s="89" t="s">
        <v>3658</v>
      </c>
      <c r="I818" s="36" t="s">
        <v>3325</v>
      </c>
      <c r="J818" s="37" t="s">
        <v>2122</v>
      </c>
      <c r="K818" s="36" t="s">
        <v>2121</v>
      </c>
    </row>
    <row r="819" spans="1:11" ht="12.75" customHeight="1" x14ac:dyDescent="0.2">
      <c r="A819" s="2">
        <v>819</v>
      </c>
      <c r="B819" s="36" t="s">
        <v>1493</v>
      </c>
      <c r="C819" s="36" t="s">
        <v>1494</v>
      </c>
      <c r="D819" s="146" t="s">
        <v>151</v>
      </c>
      <c r="E819" s="147">
        <v>2724</v>
      </c>
      <c r="F819" s="163">
        <f>IF(LOOKUP($J819,RABAT!$A$6:$A$9,RABAT!$A$6:$A$9)=$J819,LOOKUP($J819,RABAT!$A$6:$A$9,RABAT!C$6:C$9),"---")</f>
        <v>0</v>
      </c>
      <c r="G819" s="148">
        <f t="shared" si="48"/>
        <v>2724</v>
      </c>
      <c r="H819" s="89" t="s">
        <v>3610</v>
      </c>
      <c r="I819" s="36" t="s">
        <v>3325</v>
      </c>
      <c r="J819" s="37" t="s">
        <v>2122</v>
      </c>
      <c r="K819" s="36" t="s">
        <v>2121</v>
      </c>
    </row>
    <row r="820" spans="1:11" ht="12.75" customHeight="1" x14ac:dyDescent="0.2">
      <c r="A820" s="5">
        <v>820</v>
      </c>
      <c r="B820" s="36" t="s">
        <v>1495</v>
      </c>
      <c r="C820" s="36" t="s">
        <v>1496</v>
      </c>
      <c r="D820" s="146" t="s">
        <v>152</v>
      </c>
      <c r="E820" s="147">
        <v>5546</v>
      </c>
      <c r="F820" s="163">
        <f>IF(LOOKUP($J820,RABAT!$A$6:$A$9,RABAT!$A$6:$A$9)=$J820,LOOKUP($J820,RABAT!$A$6:$A$9,RABAT!C$6:C$9),"---")</f>
        <v>0</v>
      </c>
      <c r="G820" s="148">
        <f t="shared" si="48"/>
        <v>5546</v>
      </c>
      <c r="H820" s="89" t="s">
        <v>4968</v>
      </c>
      <c r="I820" s="36" t="s">
        <v>3325</v>
      </c>
      <c r="J820" s="37" t="s">
        <v>2122</v>
      </c>
      <c r="K820" s="36" t="s">
        <v>2121</v>
      </c>
    </row>
    <row r="821" spans="1:11" ht="12.75" customHeight="1" x14ac:dyDescent="0.2">
      <c r="A821" s="2">
        <v>821</v>
      </c>
      <c r="B821" s="36" t="s">
        <v>1497</v>
      </c>
      <c r="C821" s="36" t="s">
        <v>1498</v>
      </c>
      <c r="D821" s="146" t="s">
        <v>152</v>
      </c>
      <c r="E821" s="147">
        <v>7809</v>
      </c>
      <c r="F821" s="163">
        <f>IF(LOOKUP($J821,RABAT!$A$6:$A$9,RABAT!$A$6:$A$9)=$J821,LOOKUP($J821,RABAT!$A$6:$A$9,RABAT!C$6:C$9),"---")</f>
        <v>0</v>
      </c>
      <c r="G821" s="148">
        <f t="shared" si="48"/>
        <v>7809</v>
      </c>
      <c r="H821" s="89" t="s">
        <v>3611</v>
      </c>
      <c r="I821" s="36" t="s">
        <v>3325</v>
      </c>
      <c r="J821" s="37" t="s">
        <v>2122</v>
      </c>
      <c r="K821" s="36" t="s">
        <v>2121</v>
      </c>
    </row>
    <row r="822" spans="1:11" s="2" customFormat="1" ht="12.75" customHeight="1" x14ac:dyDescent="0.2">
      <c r="A822" s="5">
        <v>822</v>
      </c>
      <c r="B822" s="36" t="s">
        <v>1499</v>
      </c>
      <c r="C822" s="36" t="s">
        <v>1500</v>
      </c>
      <c r="D822" s="146" t="s">
        <v>151</v>
      </c>
      <c r="E822" s="147">
        <v>7050</v>
      </c>
      <c r="F822" s="163">
        <f>IF(LOOKUP($J822,RABAT!$A$6:$A$9,RABAT!$A$6:$A$9)=$J822,LOOKUP($J822,RABAT!$A$6:$A$9,RABAT!C$6:C$9),"---")</f>
        <v>0</v>
      </c>
      <c r="G822" s="148">
        <f t="shared" si="48"/>
        <v>7050</v>
      </c>
      <c r="H822" s="90" t="s">
        <v>4969</v>
      </c>
      <c r="I822" s="62" t="s">
        <v>3325</v>
      </c>
      <c r="J822" s="63" t="s">
        <v>2122</v>
      </c>
      <c r="K822" s="62" t="s">
        <v>2121</v>
      </c>
    </row>
    <row r="823" spans="1:11" ht="12.75" customHeight="1" x14ac:dyDescent="0.2">
      <c r="A823" s="2">
        <v>823</v>
      </c>
      <c r="B823" s="99" t="s">
        <v>132</v>
      </c>
      <c r="C823" s="100" t="s">
        <v>626</v>
      </c>
      <c r="D823" s="143" t="s">
        <v>150</v>
      </c>
      <c r="E823" s="144" t="s">
        <v>137</v>
      </c>
      <c r="F823" s="122" t="s">
        <v>138</v>
      </c>
      <c r="G823" s="145" t="s">
        <v>139</v>
      </c>
      <c r="H823" s="84" t="s">
        <v>134</v>
      </c>
      <c r="I823" s="84" t="s">
        <v>135</v>
      </c>
      <c r="J823" s="84" t="s">
        <v>136</v>
      </c>
      <c r="K823" s="84" t="s">
        <v>2120</v>
      </c>
    </row>
    <row r="824" spans="1:11" ht="12.75" customHeight="1" x14ac:dyDescent="0.2">
      <c r="A824" s="5">
        <v>824</v>
      </c>
      <c r="B824" s="36" t="s">
        <v>1799</v>
      </c>
      <c r="C824" s="36" t="s">
        <v>1800</v>
      </c>
      <c r="D824" s="149" t="s">
        <v>154</v>
      </c>
      <c r="E824" s="147">
        <v>458</v>
      </c>
      <c r="F824" s="163">
        <f>IF(LOOKUP($J824,RABAT!$A$6:$A$9,RABAT!$A$6:$A$9)=$J824,LOOKUP($J824,RABAT!$A$6:$A$9,RABAT!C$6:C$9),"---")</f>
        <v>0</v>
      </c>
      <c r="G824" s="148">
        <f t="shared" ref="G824:G839" si="49">CEILING(E824-(E824*F824),0.1)</f>
        <v>458</v>
      </c>
      <c r="H824" s="89" t="s">
        <v>2133</v>
      </c>
      <c r="I824" s="36" t="s">
        <v>3646</v>
      </c>
      <c r="J824" s="37" t="s">
        <v>2122</v>
      </c>
      <c r="K824" s="36" t="s">
        <v>2121</v>
      </c>
    </row>
    <row r="825" spans="1:11" ht="12.75" customHeight="1" x14ac:dyDescent="0.2">
      <c r="A825" s="2">
        <v>825</v>
      </c>
      <c r="B825" s="36" t="s">
        <v>1801</v>
      </c>
      <c r="C825" s="36" t="s">
        <v>1802</v>
      </c>
      <c r="D825" s="149" t="s">
        <v>152</v>
      </c>
      <c r="E825" s="147">
        <v>580</v>
      </c>
      <c r="F825" s="163">
        <f>IF(LOOKUP($J825,RABAT!$A$6:$A$9,RABAT!$A$6:$A$9)=$J825,LOOKUP($J825,RABAT!$A$6:$A$9,RABAT!C$6:C$9),"---")</f>
        <v>0</v>
      </c>
      <c r="G825" s="148">
        <f t="shared" si="49"/>
        <v>580</v>
      </c>
      <c r="H825" s="89" t="s">
        <v>2136</v>
      </c>
      <c r="I825" s="36" t="s">
        <v>3646</v>
      </c>
      <c r="J825" s="37" t="s">
        <v>2122</v>
      </c>
      <c r="K825" s="36" t="s">
        <v>2121</v>
      </c>
    </row>
    <row r="826" spans="1:11" ht="12.75" customHeight="1" x14ac:dyDescent="0.2">
      <c r="A826" s="5">
        <v>826</v>
      </c>
      <c r="B826" s="36" t="s">
        <v>1803</v>
      </c>
      <c r="C826" s="36" t="s">
        <v>1804</v>
      </c>
      <c r="D826" s="149" t="s">
        <v>152</v>
      </c>
      <c r="E826" s="147">
        <v>658</v>
      </c>
      <c r="F826" s="163">
        <f>IF(LOOKUP($J826,RABAT!$A$6:$A$9,RABAT!$A$6:$A$9)=$J826,LOOKUP($J826,RABAT!$A$6:$A$9,RABAT!C$6:C$9),"---")</f>
        <v>0</v>
      </c>
      <c r="G826" s="148">
        <f t="shared" si="49"/>
        <v>658</v>
      </c>
      <c r="H826" s="89" t="s">
        <v>2139</v>
      </c>
      <c r="I826" s="36" t="s">
        <v>3646</v>
      </c>
      <c r="J826" s="37" t="s">
        <v>2122</v>
      </c>
      <c r="K826" s="36" t="s">
        <v>2121</v>
      </c>
    </row>
    <row r="827" spans="1:11" ht="12.75" customHeight="1" x14ac:dyDescent="0.2">
      <c r="A827" s="2">
        <v>827</v>
      </c>
      <c r="B827" s="36" t="s">
        <v>1805</v>
      </c>
      <c r="C827" s="36" t="s">
        <v>1806</v>
      </c>
      <c r="D827" s="146" t="s">
        <v>152</v>
      </c>
      <c r="E827" s="147">
        <v>1172</v>
      </c>
      <c r="F827" s="163">
        <f>IF(LOOKUP($J827,RABAT!$A$6:$A$9,RABAT!$A$6:$A$9)=$J827,LOOKUP($J827,RABAT!$A$6:$A$9,RABAT!C$6:C$9),"---")</f>
        <v>0</v>
      </c>
      <c r="G827" s="148">
        <f t="shared" si="49"/>
        <v>1172</v>
      </c>
      <c r="H827" s="89" t="s">
        <v>2142</v>
      </c>
      <c r="I827" s="36" t="s">
        <v>3646</v>
      </c>
      <c r="J827" s="37" t="s">
        <v>2122</v>
      </c>
      <c r="K827" s="36" t="s">
        <v>2121</v>
      </c>
    </row>
    <row r="828" spans="1:11" ht="12.75" customHeight="1" x14ac:dyDescent="0.2">
      <c r="A828" s="5">
        <v>828</v>
      </c>
      <c r="B828" s="36" t="s">
        <v>1807</v>
      </c>
      <c r="C828" s="36" t="s">
        <v>1808</v>
      </c>
      <c r="D828" s="146" t="s">
        <v>152</v>
      </c>
      <c r="E828" s="147">
        <v>1703</v>
      </c>
      <c r="F828" s="163">
        <f>IF(LOOKUP($J828,RABAT!$A$6:$A$9,RABAT!$A$6:$A$9)=$J828,LOOKUP($J828,RABAT!$A$6:$A$9,RABAT!C$6:C$9),"---")</f>
        <v>0</v>
      </c>
      <c r="G828" s="148">
        <f t="shared" si="49"/>
        <v>1703</v>
      </c>
      <c r="H828" s="89" t="s">
        <v>2145</v>
      </c>
      <c r="I828" s="36" t="s">
        <v>3646</v>
      </c>
      <c r="J828" s="37" t="s">
        <v>2122</v>
      </c>
      <c r="K828" s="36" t="s">
        <v>2121</v>
      </c>
    </row>
    <row r="829" spans="1:11" ht="12.75" customHeight="1" x14ac:dyDescent="0.2">
      <c r="A829" s="2">
        <v>829</v>
      </c>
      <c r="B829" s="36" t="s">
        <v>1809</v>
      </c>
      <c r="C829" s="36" t="s">
        <v>1810</v>
      </c>
      <c r="D829" s="146" t="s">
        <v>151</v>
      </c>
      <c r="E829" s="147">
        <v>901</v>
      </c>
      <c r="F829" s="163">
        <f>IF(LOOKUP($J829,RABAT!$A$6:$A$9,RABAT!$A$6:$A$9)=$J829,LOOKUP($J829,RABAT!$A$6:$A$9,RABAT!C$6:C$9),"---")</f>
        <v>0</v>
      </c>
      <c r="G829" s="148">
        <f t="shared" si="49"/>
        <v>901</v>
      </c>
      <c r="H829" s="89" t="s">
        <v>2148</v>
      </c>
      <c r="I829" s="36" t="s">
        <v>3646</v>
      </c>
      <c r="J829" s="37" t="s">
        <v>2122</v>
      </c>
      <c r="K829" s="36" t="s">
        <v>2121</v>
      </c>
    </row>
    <row r="830" spans="1:11" ht="12.75" customHeight="1" x14ac:dyDescent="0.2">
      <c r="A830" s="5">
        <v>830</v>
      </c>
      <c r="B830" s="36" t="s">
        <v>1811</v>
      </c>
      <c r="C830" s="36" t="s">
        <v>1812</v>
      </c>
      <c r="D830" s="146" t="s">
        <v>151</v>
      </c>
      <c r="E830" s="147">
        <v>1058</v>
      </c>
      <c r="F830" s="163">
        <f>IF(LOOKUP($J830,RABAT!$A$6:$A$9,RABAT!$A$6:$A$9)=$J830,LOOKUP($J830,RABAT!$A$6:$A$9,RABAT!C$6:C$9),"---")</f>
        <v>0</v>
      </c>
      <c r="G830" s="148">
        <f t="shared" si="49"/>
        <v>1058</v>
      </c>
      <c r="H830" s="89" t="s">
        <v>2151</v>
      </c>
      <c r="I830" s="36" t="s">
        <v>3646</v>
      </c>
      <c r="J830" s="37" t="s">
        <v>2122</v>
      </c>
      <c r="K830" s="36" t="s">
        <v>2121</v>
      </c>
    </row>
    <row r="831" spans="1:11" ht="12.75" customHeight="1" x14ac:dyDescent="0.2">
      <c r="A831" s="2">
        <v>831</v>
      </c>
      <c r="B831" s="36" t="s">
        <v>1813</v>
      </c>
      <c r="C831" s="36" t="s">
        <v>1814</v>
      </c>
      <c r="D831" s="146" t="s">
        <v>152</v>
      </c>
      <c r="E831" s="147">
        <v>2984</v>
      </c>
      <c r="F831" s="163">
        <f>IF(LOOKUP($J831,RABAT!$A$6:$A$9,RABAT!$A$6:$A$9)=$J831,LOOKUP($J831,RABAT!$A$6:$A$9,RABAT!C$6:C$9),"---")</f>
        <v>0</v>
      </c>
      <c r="G831" s="148">
        <f t="shared" si="49"/>
        <v>2984</v>
      </c>
      <c r="H831" s="89" t="s">
        <v>3649</v>
      </c>
      <c r="I831" s="36" t="s">
        <v>3646</v>
      </c>
      <c r="J831" s="37" t="s">
        <v>2122</v>
      </c>
      <c r="K831" s="36" t="s">
        <v>2121</v>
      </c>
    </row>
    <row r="832" spans="1:11" ht="12.75" customHeight="1" x14ac:dyDescent="0.2">
      <c r="A832" s="5">
        <v>832</v>
      </c>
      <c r="B832" s="36" t="s">
        <v>1815</v>
      </c>
      <c r="C832" s="36" t="s">
        <v>1816</v>
      </c>
      <c r="D832" s="146" t="s">
        <v>152</v>
      </c>
      <c r="E832" s="147">
        <v>3652</v>
      </c>
      <c r="F832" s="163">
        <f>IF(LOOKUP($J832,RABAT!$A$6:$A$9,RABAT!$A$6:$A$9)=$J832,LOOKUP($J832,RABAT!$A$6:$A$9,RABAT!C$6:C$9),"---")</f>
        <v>0</v>
      </c>
      <c r="G832" s="148">
        <f t="shared" si="49"/>
        <v>3652</v>
      </c>
      <c r="H832" s="89" t="s">
        <v>4967</v>
      </c>
      <c r="I832" s="36" t="s">
        <v>3646</v>
      </c>
      <c r="J832" s="37" t="s">
        <v>2122</v>
      </c>
      <c r="K832" s="36" t="s">
        <v>2121</v>
      </c>
    </row>
    <row r="833" spans="1:11" ht="12.75" customHeight="1" x14ac:dyDescent="0.2">
      <c r="A833" s="2">
        <v>833</v>
      </c>
      <c r="B833" s="36" t="s">
        <v>1817</v>
      </c>
      <c r="C833" s="36" t="s">
        <v>1818</v>
      </c>
      <c r="D833" s="146" t="s">
        <v>151</v>
      </c>
      <c r="E833" s="147">
        <v>2259</v>
      </c>
      <c r="F833" s="163">
        <f>IF(LOOKUP($J833,RABAT!$A$6:$A$9,RABAT!$A$6:$A$9)=$J833,LOOKUP($J833,RABAT!$A$6:$A$9,RABAT!C$6:C$9),"---")</f>
        <v>0</v>
      </c>
      <c r="G833" s="148">
        <f t="shared" si="49"/>
        <v>2259</v>
      </c>
      <c r="H833" s="89" t="s">
        <v>3652</v>
      </c>
      <c r="I833" s="36" t="s">
        <v>3646</v>
      </c>
      <c r="J833" s="37" t="s">
        <v>2122</v>
      </c>
      <c r="K833" s="36" t="s">
        <v>2121</v>
      </c>
    </row>
    <row r="834" spans="1:11" ht="12.75" customHeight="1" x14ac:dyDescent="0.2">
      <c r="A834" s="5">
        <v>834</v>
      </c>
      <c r="B834" s="36" t="s">
        <v>1819</v>
      </c>
      <c r="C834" s="36" t="s">
        <v>1820</v>
      </c>
      <c r="D834" s="146" t="s">
        <v>152</v>
      </c>
      <c r="E834" s="147">
        <v>6037</v>
      </c>
      <c r="F834" s="163">
        <f>IF(LOOKUP($J834,RABAT!$A$6:$A$9,RABAT!$A$6:$A$9)=$J834,LOOKUP($J834,RABAT!$A$6:$A$9,RABAT!C$6:C$9),"---")</f>
        <v>0</v>
      </c>
      <c r="G834" s="148">
        <f t="shared" si="49"/>
        <v>6037</v>
      </c>
      <c r="H834" s="89" t="s">
        <v>3655</v>
      </c>
      <c r="I834" s="36" t="s">
        <v>3646</v>
      </c>
      <c r="J834" s="37" t="s">
        <v>2122</v>
      </c>
      <c r="K834" s="36" t="s">
        <v>2121</v>
      </c>
    </row>
    <row r="835" spans="1:11" ht="12.75" customHeight="1" x14ac:dyDescent="0.2">
      <c r="A835" s="2">
        <v>835</v>
      </c>
      <c r="B835" s="36" t="s">
        <v>1821</v>
      </c>
      <c r="C835" s="36" t="s">
        <v>1822</v>
      </c>
      <c r="D835" s="146" t="s">
        <v>152</v>
      </c>
      <c r="E835" s="147">
        <v>8226</v>
      </c>
      <c r="F835" s="163">
        <f>IF(LOOKUP($J835,RABAT!$A$6:$A$9,RABAT!$A$6:$A$9)=$J835,LOOKUP($J835,RABAT!$A$6:$A$9,RABAT!C$6:C$9),"---")</f>
        <v>0</v>
      </c>
      <c r="G835" s="148">
        <f t="shared" si="49"/>
        <v>8226</v>
      </c>
      <c r="H835" s="89" t="s">
        <v>3658</v>
      </c>
      <c r="I835" s="36" t="s">
        <v>3646</v>
      </c>
      <c r="J835" s="37" t="s">
        <v>2122</v>
      </c>
      <c r="K835" s="36" t="s">
        <v>2121</v>
      </c>
    </row>
    <row r="836" spans="1:11" ht="12.75" customHeight="1" x14ac:dyDescent="0.2">
      <c r="A836" s="5">
        <v>836</v>
      </c>
      <c r="B836" s="36" t="s">
        <v>1823</v>
      </c>
      <c r="C836" s="36" t="s">
        <v>1824</v>
      </c>
      <c r="D836" s="146" t="s">
        <v>152</v>
      </c>
      <c r="E836" s="147">
        <v>5546</v>
      </c>
      <c r="F836" s="163">
        <f>IF(LOOKUP($J836,RABAT!$A$6:$A$9,RABAT!$A$6:$A$9)=$J836,LOOKUP($J836,RABAT!$A$6:$A$9,RABAT!C$6:C$9),"---")</f>
        <v>0</v>
      </c>
      <c r="G836" s="148">
        <f t="shared" si="49"/>
        <v>5546</v>
      </c>
      <c r="H836" s="89" t="s">
        <v>3610</v>
      </c>
      <c r="I836" s="36" t="s">
        <v>3646</v>
      </c>
      <c r="J836" s="37" t="s">
        <v>2122</v>
      </c>
      <c r="K836" s="36" t="s">
        <v>2121</v>
      </c>
    </row>
    <row r="837" spans="1:11" ht="12.75" customHeight="1" x14ac:dyDescent="0.2">
      <c r="A837" s="2">
        <v>837</v>
      </c>
      <c r="B837" s="36" t="s">
        <v>1825</v>
      </c>
      <c r="C837" s="36" t="s">
        <v>1826</v>
      </c>
      <c r="D837" s="146" t="s">
        <v>152</v>
      </c>
      <c r="E837" s="147">
        <v>15908</v>
      </c>
      <c r="F837" s="163">
        <f>IF(LOOKUP($J837,RABAT!$A$6:$A$9,RABAT!$A$6:$A$9)=$J837,LOOKUP($J837,RABAT!$A$6:$A$9,RABAT!C$6:C$9),"---")</f>
        <v>0</v>
      </c>
      <c r="G837" s="148">
        <f t="shared" si="49"/>
        <v>15908</v>
      </c>
      <c r="H837" s="89" t="s">
        <v>4968</v>
      </c>
      <c r="I837" s="36" t="s">
        <v>3646</v>
      </c>
      <c r="J837" s="37" t="s">
        <v>2122</v>
      </c>
      <c r="K837" s="36" t="s">
        <v>2121</v>
      </c>
    </row>
    <row r="838" spans="1:11" ht="12.75" customHeight="1" x14ac:dyDescent="0.2">
      <c r="A838" s="5">
        <v>838</v>
      </c>
      <c r="B838" s="36" t="s">
        <v>1827</v>
      </c>
      <c r="C838" s="36" t="s">
        <v>1828</v>
      </c>
      <c r="D838" s="146" t="s">
        <v>152</v>
      </c>
      <c r="E838" s="147">
        <v>22681</v>
      </c>
      <c r="F838" s="163">
        <f>IF(LOOKUP($J838,RABAT!$A$6:$A$9,RABAT!$A$6:$A$9)=$J838,LOOKUP($J838,RABAT!$A$6:$A$9,RABAT!C$6:C$9),"---")</f>
        <v>0</v>
      </c>
      <c r="G838" s="148">
        <f t="shared" si="49"/>
        <v>22681</v>
      </c>
      <c r="H838" s="89" t="s">
        <v>3611</v>
      </c>
      <c r="I838" s="36" t="s">
        <v>3646</v>
      </c>
      <c r="J838" s="37" t="s">
        <v>2122</v>
      </c>
      <c r="K838" s="36" t="s">
        <v>2121</v>
      </c>
    </row>
    <row r="839" spans="1:11" s="2" customFormat="1" ht="12.75" customHeight="1" x14ac:dyDescent="0.2">
      <c r="A839" s="2">
        <v>839</v>
      </c>
      <c r="B839" s="36" t="s">
        <v>1829</v>
      </c>
      <c r="C839" s="36" t="s">
        <v>1830</v>
      </c>
      <c r="D839" s="146" t="s">
        <v>152</v>
      </c>
      <c r="E839" s="147">
        <v>26403</v>
      </c>
      <c r="F839" s="163">
        <f>IF(LOOKUP($J839,RABAT!$A$6:$A$9,RABAT!$A$6:$A$9)=$J839,LOOKUP($J839,RABAT!$A$6:$A$9,RABAT!C$6:C$9),"---")</f>
        <v>0</v>
      </c>
      <c r="G839" s="148">
        <f t="shared" si="49"/>
        <v>26403</v>
      </c>
      <c r="H839" s="90" t="s">
        <v>4969</v>
      </c>
      <c r="I839" s="62" t="s">
        <v>3646</v>
      </c>
      <c r="J839" s="63" t="s">
        <v>2122</v>
      </c>
      <c r="K839" s="62" t="s">
        <v>2121</v>
      </c>
    </row>
    <row r="840" spans="1:11" ht="12.75" customHeight="1" x14ac:dyDescent="0.2">
      <c r="A840" s="5">
        <v>840</v>
      </c>
      <c r="B840" s="99" t="s">
        <v>132</v>
      </c>
      <c r="C840" s="100" t="s">
        <v>627</v>
      </c>
      <c r="D840" s="143" t="s">
        <v>150</v>
      </c>
      <c r="E840" s="144" t="s">
        <v>137</v>
      </c>
      <c r="F840" s="122" t="s">
        <v>138</v>
      </c>
      <c r="G840" s="145" t="s">
        <v>139</v>
      </c>
      <c r="H840" s="84" t="s">
        <v>134</v>
      </c>
      <c r="I840" s="84" t="s">
        <v>135</v>
      </c>
      <c r="J840" s="84" t="s">
        <v>136</v>
      </c>
      <c r="K840" s="84" t="s">
        <v>2120</v>
      </c>
    </row>
    <row r="841" spans="1:11" ht="12.75" customHeight="1" x14ac:dyDescent="0.2">
      <c r="A841" s="2">
        <v>841</v>
      </c>
      <c r="B841" s="36" t="s">
        <v>1777</v>
      </c>
      <c r="C841" s="36" t="s">
        <v>1778</v>
      </c>
      <c r="D841" s="146" t="s">
        <v>151</v>
      </c>
      <c r="E841" s="147">
        <v>723</v>
      </c>
      <c r="F841" s="163">
        <f>IF(LOOKUP($J841,RABAT!$A$6:$A$9,RABAT!$A$6:$A$9)=$J841,LOOKUP($J841,RABAT!$A$6:$A$9,RABAT!C$6:C$9),"---")</f>
        <v>0</v>
      </c>
      <c r="G841" s="148">
        <f t="shared" ref="G841:G851" si="50">CEILING(E841-(E841*F841),0.1)</f>
        <v>723</v>
      </c>
      <c r="H841" s="89" t="s">
        <v>2148</v>
      </c>
      <c r="I841" s="36" t="s">
        <v>3325</v>
      </c>
      <c r="J841" s="37" t="s">
        <v>2122</v>
      </c>
      <c r="K841" s="36" t="s">
        <v>2121</v>
      </c>
    </row>
    <row r="842" spans="1:11" ht="12.75" customHeight="1" x14ac:dyDescent="0.2">
      <c r="A842" s="5">
        <v>842</v>
      </c>
      <c r="B842" s="36" t="s">
        <v>1779</v>
      </c>
      <c r="C842" s="36" t="s">
        <v>1780</v>
      </c>
      <c r="D842" s="146" t="s">
        <v>151</v>
      </c>
      <c r="E842" s="147">
        <v>813</v>
      </c>
      <c r="F842" s="163">
        <f>IF(LOOKUP($J842,RABAT!$A$6:$A$9,RABAT!$A$6:$A$9)=$J842,LOOKUP($J842,RABAT!$A$6:$A$9,RABAT!C$6:C$9),"---")</f>
        <v>0</v>
      </c>
      <c r="G842" s="148">
        <f t="shared" si="50"/>
        <v>813</v>
      </c>
      <c r="H842" s="89" t="s">
        <v>2151</v>
      </c>
      <c r="I842" s="36" t="s">
        <v>3325</v>
      </c>
      <c r="J842" s="37" t="s">
        <v>2122</v>
      </c>
      <c r="K842" s="36" t="s">
        <v>2121</v>
      </c>
    </row>
    <row r="843" spans="1:11" ht="12.75" customHeight="1" x14ac:dyDescent="0.2">
      <c r="A843" s="2">
        <v>843</v>
      </c>
      <c r="B843" s="36" t="s">
        <v>1781</v>
      </c>
      <c r="C843" s="36" t="s">
        <v>1782</v>
      </c>
      <c r="D843" s="146" t="s">
        <v>152</v>
      </c>
      <c r="E843" s="147">
        <v>2081</v>
      </c>
      <c r="F843" s="163">
        <f>IF(LOOKUP($J843,RABAT!$A$6:$A$9,RABAT!$A$6:$A$9)=$J843,LOOKUP($J843,RABAT!$A$6:$A$9,RABAT!C$6:C$9),"---")</f>
        <v>0</v>
      </c>
      <c r="G843" s="148">
        <f t="shared" si="50"/>
        <v>2081</v>
      </c>
      <c r="H843" s="89" t="s">
        <v>3649</v>
      </c>
      <c r="I843" s="36" t="s">
        <v>3325</v>
      </c>
      <c r="J843" s="37" t="s">
        <v>2122</v>
      </c>
      <c r="K843" s="36" t="s">
        <v>2121</v>
      </c>
    </row>
    <row r="844" spans="1:11" ht="12.75" customHeight="1" x14ac:dyDescent="0.2">
      <c r="A844" s="5">
        <v>844</v>
      </c>
      <c r="B844" s="36" t="s">
        <v>1783</v>
      </c>
      <c r="C844" s="36" t="s">
        <v>1784</v>
      </c>
      <c r="D844" s="146" t="s">
        <v>152</v>
      </c>
      <c r="E844" s="147">
        <v>3062</v>
      </c>
      <c r="F844" s="163">
        <f>IF(LOOKUP($J844,RABAT!$A$6:$A$9,RABAT!$A$6:$A$9)=$J844,LOOKUP($J844,RABAT!$A$6:$A$9,RABAT!C$6:C$9),"---")</f>
        <v>0</v>
      </c>
      <c r="G844" s="148">
        <f t="shared" si="50"/>
        <v>3062</v>
      </c>
      <c r="H844" s="89" t="s">
        <v>4967</v>
      </c>
      <c r="I844" s="36" t="s">
        <v>3325</v>
      </c>
      <c r="J844" s="37" t="s">
        <v>2122</v>
      </c>
      <c r="K844" s="36" t="s">
        <v>2121</v>
      </c>
    </row>
    <row r="845" spans="1:11" ht="12.75" customHeight="1" x14ac:dyDescent="0.2">
      <c r="A845" s="2">
        <v>845</v>
      </c>
      <c r="B845" s="36" t="s">
        <v>1785</v>
      </c>
      <c r="C845" s="36" t="s">
        <v>1786</v>
      </c>
      <c r="D845" s="146" t="s">
        <v>151</v>
      </c>
      <c r="E845" s="147">
        <v>1910</v>
      </c>
      <c r="F845" s="163">
        <f>IF(LOOKUP($J845,RABAT!$A$6:$A$9,RABAT!$A$6:$A$9)=$J845,LOOKUP($J845,RABAT!$A$6:$A$9,RABAT!C$6:C$9),"---")</f>
        <v>0</v>
      </c>
      <c r="G845" s="148">
        <f t="shared" si="50"/>
        <v>1910</v>
      </c>
      <c r="H845" s="89" t="s">
        <v>3652</v>
      </c>
      <c r="I845" s="36" t="s">
        <v>3325</v>
      </c>
      <c r="J845" s="37" t="s">
        <v>2122</v>
      </c>
      <c r="K845" s="36" t="s">
        <v>2121</v>
      </c>
    </row>
    <row r="846" spans="1:11" ht="12.75" customHeight="1" x14ac:dyDescent="0.2">
      <c r="A846" s="5">
        <v>846</v>
      </c>
      <c r="B846" s="36" t="s">
        <v>1787</v>
      </c>
      <c r="C846" s="36" t="s">
        <v>1788</v>
      </c>
      <c r="D846" s="146" t="s">
        <v>152</v>
      </c>
      <c r="E846" s="147">
        <v>5359</v>
      </c>
      <c r="F846" s="163">
        <f>IF(LOOKUP($J846,RABAT!$A$6:$A$9,RABAT!$A$6:$A$9)=$J846,LOOKUP($J846,RABAT!$A$6:$A$9,RABAT!C$6:C$9),"---")</f>
        <v>0</v>
      </c>
      <c r="G846" s="148">
        <f t="shared" si="50"/>
        <v>5359</v>
      </c>
      <c r="H846" s="89" t="s">
        <v>3655</v>
      </c>
      <c r="I846" s="36" t="s">
        <v>3325</v>
      </c>
      <c r="J846" s="37" t="s">
        <v>2122</v>
      </c>
      <c r="K846" s="36" t="s">
        <v>2121</v>
      </c>
    </row>
    <row r="847" spans="1:11" ht="12.75" customHeight="1" x14ac:dyDescent="0.2">
      <c r="A847" s="2">
        <v>847</v>
      </c>
      <c r="B847" s="36" t="s">
        <v>1789</v>
      </c>
      <c r="C847" s="36" t="s">
        <v>1790</v>
      </c>
      <c r="D847" s="146" t="s">
        <v>152</v>
      </c>
      <c r="E847" s="147">
        <v>7360</v>
      </c>
      <c r="F847" s="163">
        <f>IF(LOOKUP($J847,RABAT!$A$6:$A$9,RABAT!$A$6:$A$9)=$J847,LOOKUP($J847,RABAT!$A$6:$A$9,RABAT!C$6:C$9),"---")</f>
        <v>0</v>
      </c>
      <c r="G847" s="148">
        <f t="shared" si="50"/>
        <v>7360</v>
      </c>
      <c r="H847" s="89" t="s">
        <v>3658</v>
      </c>
      <c r="I847" s="36" t="s">
        <v>3325</v>
      </c>
      <c r="J847" s="37" t="s">
        <v>2122</v>
      </c>
      <c r="K847" s="36" t="s">
        <v>2121</v>
      </c>
    </row>
    <row r="848" spans="1:11" ht="12.75" customHeight="1" x14ac:dyDescent="0.2">
      <c r="A848" s="5">
        <v>848</v>
      </c>
      <c r="B848" s="36" t="s">
        <v>1791</v>
      </c>
      <c r="C848" s="36" t="s">
        <v>1792</v>
      </c>
      <c r="D848" s="149" t="s">
        <v>151</v>
      </c>
      <c r="E848" s="147">
        <v>4701</v>
      </c>
      <c r="F848" s="163">
        <f>IF(LOOKUP($J848,RABAT!$A$6:$A$9,RABAT!$A$6:$A$9)=$J848,LOOKUP($J848,RABAT!$A$6:$A$9,RABAT!C$6:C$9),"---")</f>
        <v>0</v>
      </c>
      <c r="G848" s="148">
        <f t="shared" si="50"/>
        <v>4701</v>
      </c>
      <c r="H848" s="89" t="s">
        <v>3610</v>
      </c>
      <c r="I848" s="36" t="s">
        <v>3325</v>
      </c>
      <c r="J848" s="37" t="s">
        <v>2122</v>
      </c>
      <c r="K848" s="36" t="s">
        <v>2121</v>
      </c>
    </row>
    <row r="849" spans="1:11" ht="12.75" customHeight="1" x14ac:dyDescent="0.2">
      <c r="A849" s="2">
        <v>849</v>
      </c>
      <c r="B849" s="36" t="s">
        <v>1793</v>
      </c>
      <c r="C849" s="36" t="s">
        <v>1794</v>
      </c>
      <c r="D849" s="146" t="s">
        <v>152</v>
      </c>
      <c r="E849" s="147">
        <v>14340</v>
      </c>
      <c r="F849" s="163">
        <f>IF(LOOKUP($J849,RABAT!$A$6:$A$9,RABAT!$A$6:$A$9)=$J849,LOOKUP($J849,RABAT!$A$6:$A$9,RABAT!C$6:C$9),"---")</f>
        <v>0</v>
      </c>
      <c r="G849" s="148">
        <f t="shared" si="50"/>
        <v>14340</v>
      </c>
      <c r="H849" s="89" t="s">
        <v>4968</v>
      </c>
      <c r="I849" s="36" t="s">
        <v>3325</v>
      </c>
      <c r="J849" s="37" t="s">
        <v>2122</v>
      </c>
      <c r="K849" s="36" t="s">
        <v>2121</v>
      </c>
    </row>
    <row r="850" spans="1:11" ht="12.75" customHeight="1" x14ac:dyDescent="0.2">
      <c r="A850" s="5">
        <v>850</v>
      </c>
      <c r="B850" s="36" t="s">
        <v>1795</v>
      </c>
      <c r="C850" s="36" t="s">
        <v>1796</v>
      </c>
      <c r="D850" s="146" t="s">
        <v>152</v>
      </c>
      <c r="E850" s="147">
        <v>20398</v>
      </c>
      <c r="F850" s="163">
        <f>IF(LOOKUP($J850,RABAT!$A$6:$A$9,RABAT!$A$6:$A$9)=$J850,LOOKUP($J850,RABAT!$A$6:$A$9,RABAT!C$6:C$9),"---")</f>
        <v>0</v>
      </c>
      <c r="G850" s="148">
        <f t="shared" si="50"/>
        <v>20398</v>
      </c>
      <c r="H850" s="89" t="s">
        <v>3611</v>
      </c>
      <c r="I850" s="36" t="s">
        <v>3325</v>
      </c>
      <c r="J850" s="37" t="s">
        <v>2122</v>
      </c>
      <c r="K850" s="36" t="s">
        <v>2121</v>
      </c>
    </row>
    <row r="851" spans="1:11" s="2" customFormat="1" ht="12.75" customHeight="1" x14ac:dyDescent="0.2">
      <c r="A851" s="2">
        <v>851</v>
      </c>
      <c r="B851" s="36" t="s">
        <v>1797</v>
      </c>
      <c r="C851" s="36" t="s">
        <v>1798</v>
      </c>
      <c r="D851" s="146" t="s">
        <v>152</v>
      </c>
      <c r="E851" s="147">
        <v>22466</v>
      </c>
      <c r="F851" s="163">
        <f>IF(LOOKUP($J851,RABAT!$A$6:$A$9,RABAT!$A$6:$A$9)=$J851,LOOKUP($J851,RABAT!$A$6:$A$9,RABAT!C$6:C$9),"---")</f>
        <v>0</v>
      </c>
      <c r="G851" s="148">
        <f t="shared" si="50"/>
        <v>22466</v>
      </c>
      <c r="H851" s="90" t="s">
        <v>4969</v>
      </c>
      <c r="I851" s="62" t="s">
        <v>3325</v>
      </c>
      <c r="J851" s="63" t="s">
        <v>2122</v>
      </c>
      <c r="K851" s="62" t="s">
        <v>2121</v>
      </c>
    </row>
    <row r="852" spans="1:11" ht="12.75" customHeight="1" x14ac:dyDescent="0.2">
      <c r="A852" s="5">
        <v>852</v>
      </c>
      <c r="B852" s="99" t="s">
        <v>132</v>
      </c>
      <c r="C852" s="100" t="s">
        <v>628</v>
      </c>
      <c r="D852" s="143" t="s">
        <v>150</v>
      </c>
      <c r="E852" s="144" t="s">
        <v>137</v>
      </c>
      <c r="F852" s="122" t="s">
        <v>138</v>
      </c>
      <c r="G852" s="145" t="s">
        <v>139</v>
      </c>
      <c r="H852" s="84" t="s">
        <v>134</v>
      </c>
      <c r="I852" s="84" t="s">
        <v>135</v>
      </c>
      <c r="J852" s="84" t="s">
        <v>136</v>
      </c>
      <c r="K852" s="84" t="s">
        <v>2120</v>
      </c>
    </row>
    <row r="853" spans="1:11" ht="12.75" customHeight="1" x14ac:dyDescent="0.2">
      <c r="A853" s="2">
        <v>853</v>
      </c>
      <c r="B853" s="36" t="s">
        <v>207</v>
      </c>
      <c r="C853" s="36" t="s">
        <v>208</v>
      </c>
      <c r="D853" s="149" t="s">
        <v>154</v>
      </c>
      <c r="E853" s="147">
        <v>458</v>
      </c>
      <c r="F853" s="163">
        <f>IF(LOOKUP($J853,RABAT!$A$6:$A$9,RABAT!$A$6:$A$9)=$J853,LOOKUP($J853,RABAT!$A$6:$A$9,RABAT!C$6:C$9),"---")</f>
        <v>0</v>
      </c>
      <c r="G853" s="148">
        <f t="shared" ref="G853:G868" si="51">CEILING(E853-(E853*F853),0.1)</f>
        <v>458</v>
      </c>
      <c r="H853" s="89" t="s">
        <v>2133</v>
      </c>
      <c r="I853" s="36" t="s">
        <v>3646</v>
      </c>
      <c r="J853" s="37" t="s">
        <v>2122</v>
      </c>
      <c r="K853" s="36" t="s">
        <v>2121</v>
      </c>
    </row>
    <row r="854" spans="1:11" ht="12.75" customHeight="1" x14ac:dyDescent="0.2">
      <c r="A854" s="5">
        <v>854</v>
      </c>
      <c r="B854" s="36" t="s">
        <v>209</v>
      </c>
      <c r="C854" s="36" t="s">
        <v>210</v>
      </c>
      <c r="D854" s="149" t="s">
        <v>152</v>
      </c>
      <c r="E854" s="147">
        <v>572</v>
      </c>
      <c r="F854" s="163">
        <f>IF(LOOKUP($J854,RABAT!$A$6:$A$9,RABAT!$A$6:$A$9)=$J854,LOOKUP($J854,RABAT!$A$6:$A$9,RABAT!C$6:C$9),"---")</f>
        <v>0</v>
      </c>
      <c r="G854" s="148">
        <f t="shared" si="51"/>
        <v>572</v>
      </c>
      <c r="H854" s="89" t="s">
        <v>2136</v>
      </c>
      <c r="I854" s="36" t="s">
        <v>3646</v>
      </c>
      <c r="J854" s="37" t="s">
        <v>2122</v>
      </c>
      <c r="K854" s="36" t="s">
        <v>2121</v>
      </c>
    </row>
    <row r="855" spans="1:11" ht="12.75" customHeight="1" x14ac:dyDescent="0.2">
      <c r="A855" s="2">
        <v>855</v>
      </c>
      <c r="B855" s="36" t="s">
        <v>211</v>
      </c>
      <c r="C855" s="36" t="s">
        <v>212</v>
      </c>
      <c r="D855" s="149" t="s">
        <v>152</v>
      </c>
      <c r="E855" s="147">
        <v>658</v>
      </c>
      <c r="F855" s="163">
        <f>IF(LOOKUP($J855,RABAT!$A$6:$A$9,RABAT!$A$6:$A$9)=$J855,LOOKUP($J855,RABAT!$A$6:$A$9,RABAT!C$6:C$9),"---")</f>
        <v>0</v>
      </c>
      <c r="G855" s="148">
        <f t="shared" si="51"/>
        <v>658</v>
      </c>
      <c r="H855" s="89" t="s">
        <v>2139</v>
      </c>
      <c r="I855" s="36" t="s">
        <v>3646</v>
      </c>
      <c r="J855" s="37" t="s">
        <v>2122</v>
      </c>
      <c r="K855" s="36" t="s">
        <v>2121</v>
      </c>
    </row>
    <row r="856" spans="1:11" ht="12.75" customHeight="1" x14ac:dyDescent="0.2">
      <c r="A856" s="5">
        <v>856</v>
      </c>
      <c r="B856" s="36" t="s">
        <v>213</v>
      </c>
      <c r="C856" s="36" t="s">
        <v>214</v>
      </c>
      <c r="D856" s="149" t="s">
        <v>152</v>
      </c>
      <c r="E856" s="147">
        <v>1172</v>
      </c>
      <c r="F856" s="163">
        <f>IF(LOOKUP($J856,RABAT!$A$6:$A$9,RABAT!$A$6:$A$9)=$J856,LOOKUP($J856,RABAT!$A$6:$A$9,RABAT!C$6:C$9),"---")</f>
        <v>0</v>
      </c>
      <c r="G856" s="148">
        <f t="shared" si="51"/>
        <v>1172</v>
      </c>
      <c r="H856" s="89" t="s">
        <v>2142</v>
      </c>
      <c r="I856" s="36" t="s">
        <v>3646</v>
      </c>
      <c r="J856" s="37" t="s">
        <v>2122</v>
      </c>
      <c r="K856" s="36" t="s">
        <v>2121</v>
      </c>
    </row>
    <row r="857" spans="1:11" ht="12.75" customHeight="1" x14ac:dyDescent="0.2">
      <c r="A857" s="2">
        <v>857</v>
      </c>
      <c r="B857" s="36" t="s">
        <v>215</v>
      </c>
      <c r="C857" s="36" t="s">
        <v>216</v>
      </c>
      <c r="D857" s="149" t="s">
        <v>152</v>
      </c>
      <c r="E857" s="147">
        <v>1326</v>
      </c>
      <c r="F857" s="163">
        <f>IF(LOOKUP($J857,RABAT!$A$6:$A$9,RABAT!$A$6:$A$9)=$J857,LOOKUP($J857,RABAT!$A$6:$A$9,RABAT!C$6:C$9),"---")</f>
        <v>0</v>
      </c>
      <c r="G857" s="148">
        <f t="shared" si="51"/>
        <v>1326</v>
      </c>
      <c r="H857" s="89" t="s">
        <v>2145</v>
      </c>
      <c r="I857" s="36" t="s">
        <v>3646</v>
      </c>
      <c r="J857" s="37" t="s">
        <v>2122</v>
      </c>
      <c r="K857" s="36" t="s">
        <v>2121</v>
      </c>
    </row>
    <row r="858" spans="1:11" ht="12.75" customHeight="1" x14ac:dyDescent="0.2">
      <c r="A858" s="5">
        <v>858</v>
      </c>
      <c r="B858" s="36" t="s">
        <v>217</v>
      </c>
      <c r="C858" s="36" t="s">
        <v>218</v>
      </c>
      <c r="D858" s="149" t="s">
        <v>151</v>
      </c>
      <c r="E858" s="147">
        <v>1531</v>
      </c>
      <c r="F858" s="163">
        <f>IF(LOOKUP($J858,RABAT!$A$6:$A$9,RABAT!$A$6:$A$9)=$J858,LOOKUP($J858,RABAT!$A$6:$A$9,RABAT!C$6:C$9),"---")</f>
        <v>0</v>
      </c>
      <c r="G858" s="148">
        <f t="shared" si="51"/>
        <v>1531</v>
      </c>
      <c r="H858" s="89" t="s">
        <v>2148</v>
      </c>
      <c r="I858" s="36" t="s">
        <v>3646</v>
      </c>
      <c r="J858" s="37" t="s">
        <v>2122</v>
      </c>
      <c r="K858" s="36" t="s">
        <v>2121</v>
      </c>
    </row>
    <row r="859" spans="1:11" ht="12.75" customHeight="1" x14ac:dyDescent="0.2">
      <c r="A859" s="2">
        <v>859</v>
      </c>
      <c r="B859" s="36" t="s">
        <v>219</v>
      </c>
      <c r="C859" s="36" t="s">
        <v>220</v>
      </c>
      <c r="D859" s="149" t="s">
        <v>151</v>
      </c>
      <c r="E859" s="147">
        <v>2489</v>
      </c>
      <c r="F859" s="163">
        <f>IF(LOOKUP($J859,RABAT!$A$6:$A$9,RABAT!$A$6:$A$9)=$J859,LOOKUP($J859,RABAT!$A$6:$A$9,RABAT!C$6:C$9),"---")</f>
        <v>0</v>
      </c>
      <c r="G859" s="148">
        <f t="shared" si="51"/>
        <v>2489</v>
      </c>
      <c r="H859" s="89" t="s">
        <v>2151</v>
      </c>
      <c r="I859" s="36" t="s">
        <v>3646</v>
      </c>
      <c r="J859" s="37" t="s">
        <v>2122</v>
      </c>
      <c r="K859" s="36" t="s">
        <v>2121</v>
      </c>
    </row>
    <row r="860" spans="1:11" ht="12.75" customHeight="1" x14ac:dyDescent="0.2">
      <c r="A860" s="5">
        <v>860</v>
      </c>
      <c r="B860" s="36" t="s">
        <v>221</v>
      </c>
      <c r="C860" s="36" t="s">
        <v>222</v>
      </c>
      <c r="D860" s="149" t="s">
        <v>152</v>
      </c>
      <c r="E860" s="147">
        <v>3615</v>
      </c>
      <c r="F860" s="163">
        <f>IF(LOOKUP($J860,RABAT!$A$6:$A$9,RABAT!$A$6:$A$9)=$J860,LOOKUP($J860,RABAT!$A$6:$A$9,RABAT!C$6:C$9),"---")</f>
        <v>0</v>
      </c>
      <c r="G860" s="148">
        <f t="shared" si="51"/>
        <v>3615</v>
      </c>
      <c r="H860" s="89" t="s">
        <v>3649</v>
      </c>
      <c r="I860" s="36" t="s">
        <v>3646</v>
      </c>
      <c r="J860" s="37" t="s">
        <v>2122</v>
      </c>
      <c r="K860" s="36" t="s">
        <v>2121</v>
      </c>
    </row>
    <row r="861" spans="1:11" ht="12.75" customHeight="1" x14ac:dyDescent="0.2">
      <c r="A861" s="2">
        <v>861</v>
      </c>
      <c r="B861" s="36" t="s">
        <v>223</v>
      </c>
      <c r="C861" s="36" t="s">
        <v>224</v>
      </c>
      <c r="D861" s="149" t="s">
        <v>152</v>
      </c>
      <c r="E861" s="147">
        <v>3951</v>
      </c>
      <c r="F861" s="163">
        <f>IF(LOOKUP($J861,RABAT!$A$6:$A$9,RABAT!$A$6:$A$9)=$J861,LOOKUP($J861,RABAT!$A$6:$A$9,RABAT!C$6:C$9),"---")</f>
        <v>0</v>
      </c>
      <c r="G861" s="148">
        <f t="shared" si="51"/>
        <v>3951</v>
      </c>
      <c r="H861" s="89" t="s">
        <v>4967</v>
      </c>
      <c r="I861" s="36" t="s">
        <v>3646</v>
      </c>
      <c r="J861" s="37" t="s">
        <v>2122</v>
      </c>
      <c r="K861" s="36" t="s">
        <v>2121</v>
      </c>
    </row>
    <row r="862" spans="1:11" ht="12.75" customHeight="1" x14ac:dyDescent="0.2">
      <c r="A862" s="5">
        <v>862</v>
      </c>
      <c r="B862" s="36" t="s">
        <v>225</v>
      </c>
      <c r="C862" s="36" t="s">
        <v>226</v>
      </c>
      <c r="D862" s="149" t="s">
        <v>151</v>
      </c>
      <c r="E862" s="147">
        <v>5292</v>
      </c>
      <c r="F862" s="163">
        <f>IF(LOOKUP($J862,RABAT!$A$6:$A$9,RABAT!$A$6:$A$9)=$J862,LOOKUP($J862,RABAT!$A$6:$A$9,RABAT!C$6:C$9),"---")</f>
        <v>0</v>
      </c>
      <c r="G862" s="148">
        <f t="shared" si="51"/>
        <v>5292</v>
      </c>
      <c r="H862" s="89" t="s">
        <v>3652</v>
      </c>
      <c r="I862" s="36" t="s">
        <v>3646</v>
      </c>
      <c r="J862" s="37" t="s">
        <v>2122</v>
      </c>
      <c r="K862" s="36" t="s">
        <v>2121</v>
      </c>
    </row>
    <row r="863" spans="1:11" ht="12.75" customHeight="1" x14ac:dyDescent="0.2">
      <c r="A863" s="2">
        <v>863</v>
      </c>
      <c r="B863" s="36" t="s">
        <v>227</v>
      </c>
      <c r="C863" s="36" t="s">
        <v>228</v>
      </c>
      <c r="D863" s="149" t="s">
        <v>152</v>
      </c>
      <c r="E863" s="147">
        <v>6037</v>
      </c>
      <c r="F863" s="163">
        <f>IF(LOOKUP($J863,RABAT!$A$6:$A$9,RABAT!$A$6:$A$9)=$J863,LOOKUP($J863,RABAT!$A$6:$A$9,RABAT!C$6:C$9),"---")</f>
        <v>0</v>
      </c>
      <c r="G863" s="148">
        <f t="shared" si="51"/>
        <v>6037</v>
      </c>
      <c r="H863" s="89" t="s">
        <v>3655</v>
      </c>
      <c r="I863" s="36" t="s">
        <v>3646</v>
      </c>
      <c r="J863" s="37" t="s">
        <v>2122</v>
      </c>
      <c r="K863" s="36" t="s">
        <v>2121</v>
      </c>
    </row>
    <row r="864" spans="1:11" ht="12.75" customHeight="1" x14ac:dyDescent="0.2">
      <c r="A864" s="5">
        <v>864</v>
      </c>
      <c r="B864" s="36" t="s">
        <v>229</v>
      </c>
      <c r="C864" s="36" t="s">
        <v>230</v>
      </c>
      <c r="D864" s="149" t="s">
        <v>152</v>
      </c>
      <c r="E864" s="147">
        <v>8226</v>
      </c>
      <c r="F864" s="163">
        <f>IF(LOOKUP($J864,RABAT!$A$6:$A$9,RABAT!$A$6:$A$9)=$J864,LOOKUP($J864,RABAT!$A$6:$A$9,RABAT!C$6:C$9),"---")</f>
        <v>0</v>
      </c>
      <c r="G864" s="148">
        <f t="shared" si="51"/>
        <v>8226</v>
      </c>
      <c r="H864" s="89" t="s">
        <v>3658</v>
      </c>
      <c r="I864" s="36" t="s">
        <v>3646</v>
      </c>
      <c r="J864" s="37" t="s">
        <v>2122</v>
      </c>
      <c r="K864" s="36" t="s">
        <v>2121</v>
      </c>
    </row>
    <row r="865" spans="1:11" ht="12.75" customHeight="1" x14ac:dyDescent="0.2">
      <c r="A865" s="2">
        <v>865</v>
      </c>
      <c r="B865" s="36" t="s">
        <v>231</v>
      </c>
      <c r="C865" s="36" t="s">
        <v>232</v>
      </c>
      <c r="D865" s="149" t="s">
        <v>151</v>
      </c>
      <c r="E865" s="147">
        <v>9767</v>
      </c>
      <c r="F865" s="163">
        <f>IF(LOOKUP($J865,RABAT!$A$6:$A$9,RABAT!$A$6:$A$9)=$J865,LOOKUP($J865,RABAT!$A$6:$A$9,RABAT!C$6:C$9),"---")</f>
        <v>0</v>
      </c>
      <c r="G865" s="148">
        <f t="shared" si="51"/>
        <v>9767</v>
      </c>
      <c r="H865" s="89" t="s">
        <v>3610</v>
      </c>
      <c r="I865" s="36" t="s">
        <v>3646</v>
      </c>
      <c r="J865" s="37" t="s">
        <v>2122</v>
      </c>
      <c r="K865" s="36" t="s">
        <v>2121</v>
      </c>
    </row>
    <row r="866" spans="1:11" ht="12.75" customHeight="1" x14ac:dyDescent="0.2">
      <c r="A866" s="5">
        <v>866</v>
      </c>
      <c r="B866" s="36" t="s">
        <v>233</v>
      </c>
      <c r="C866" s="36" t="s">
        <v>234</v>
      </c>
      <c r="D866" s="149" t="s">
        <v>152</v>
      </c>
      <c r="E866" s="147">
        <v>15908</v>
      </c>
      <c r="F866" s="163">
        <f>IF(LOOKUP($J866,RABAT!$A$6:$A$9,RABAT!$A$6:$A$9)=$J866,LOOKUP($J866,RABAT!$A$6:$A$9,RABAT!C$6:C$9),"---")</f>
        <v>0</v>
      </c>
      <c r="G866" s="148">
        <f t="shared" si="51"/>
        <v>15908</v>
      </c>
      <c r="H866" s="89" t="s">
        <v>4968</v>
      </c>
      <c r="I866" s="36" t="s">
        <v>3646</v>
      </c>
      <c r="J866" s="37" t="s">
        <v>2122</v>
      </c>
      <c r="K866" s="36" t="s">
        <v>2121</v>
      </c>
    </row>
    <row r="867" spans="1:11" ht="12.75" customHeight="1" x14ac:dyDescent="0.2">
      <c r="A867" s="2">
        <v>867</v>
      </c>
      <c r="B867" s="36" t="s">
        <v>235</v>
      </c>
      <c r="C867" s="36" t="s">
        <v>236</v>
      </c>
      <c r="D867" s="149" t="s">
        <v>152</v>
      </c>
      <c r="E867" s="147">
        <v>22618</v>
      </c>
      <c r="F867" s="163">
        <f>IF(LOOKUP($J867,RABAT!$A$6:$A$9,RABAT!$A$6:$A$9)=$J867,LOOKUP($J867,RABAT!$A$6:$A$9,RABAT!C$6:C$9),"---")</f>
        <v>0</v>
      </c>
      <c r="G867" s="148">
        <f t="shared" si="51"/>
        <v>22618</v>
      </c>
      <c r="H867" s="89" t="s">
        <v>3611</v>
      </c>
      <c r="I867" s="36" t="s">
        <v>3646</v>
      </c>
      <c r="J867" s="37" t="s">
        <v>2122</v>
      </c>
      <c r="K867" s="36" t="s">
        <v>2121</v>
      </c>
    </row>
    <row r="868" spans="1:11" ht="12.75" customHeight="1" x14ac:dyDescent="0.2">
      <c r="A868" s="5">
        <v>868</v>
      </c>
      <c r="B868" s="36" t="s">
        <v>237</v>
      </c>
      <c r="C868" s="36" t="s">
        <v>1478</v>
      </c>
      <c r="D868" s="149" t="s">
        <v>152</v>
      </c>
      <c r="E868" s="147">
        <v>26403</v>
      </c>
      <c r="F868" s="163">
        <f>IF(LOOKUP($J868,RABAT!$A$6:$A$9,RABAT!$A$6:$A$9)=$J868,LOOKUP($J868,RABAT!$A$6:$A$9,RABAT!C$6:C$9),"---")</f>
        <v>0</v>
      </c>
      <c r="G868" s="148">
        <f t="shared" si="51"/>
        <v>26403</v>
      </c>
      <c r="H868" s="90" t="s">
        <v>4969</v>
      </c>
      <c r="I868" s="62" t="s">
        <v>3646</v>
      </c>
      <c r="J868" s="63" t="s">
        <v>2122</v>
      </c>
      <c r="K868" s="62" t="s">
        <v>2121</v>
      </c>
    </row>
    <row r="869" spans="1:11" ht="12.75" customHeight="1" x14ac:dyDescent="0.2">
      <c r="A869" s="2">
        <v>869</v>
      </c>
      <c r="B869" s="99" t="s">
        <v>132</v>
      </c>
      <c r="C869" s="100" t="s">
        <v>238</v>
      </c>
      <c r="D869" s="143" t="s">
        <v>150</v>
      </c>
      <c r="E869" s="144" t="s">
        <v>137</v>
      </c>
      <c r="F869" s="122" t="s">
        <v>138</v>
      </c>
      <c r="G869" s="145" t="s">
        <v>139</v>
      </c>
      <c r="H869" s="4" t="s">
        <v>134</v>
      </c>
      <c r="I869" s="4" t="s">
        <v>135</v>
      </c>
      <c r="J869" s="4" t="s">
        <v>136</v>
      </c>
      <c r="K869" s="4" t="s">
        <v>2120</v>
      </c>
    </row>
    <row r="870" spans="1:11" ht="12.75" customHeight="1" x14ac:dyDescent="0.2">
      <c r="A870" s="5">
        <v>870</v>
      </c>
      <c r="B870" s="36" t="s">
        <v>1831</v>
      </c>
      <c r="C870" s="36" t="s">
        <v>1832</v>
      </c>
      <c r="D870" s="149" t="s">
        <v>151</v>
      </c>
      <c r="E870" s="147">
        <v>1378</v>
      </c>
      <c r="F870" s="163">
        <f>IF(LOOKUP($J870,RABAT!$A$6:$A$9,RABAT!$A$6:$A$9)=$J870,LOOKUP($J870,RABAT!$A$6:$A$9,RABAT!C$6:C$9),"---")</f>
        <v>0</v>
      </c>
      <c r="G870" s="148">
        <f t="shared" ref="G870:G880" si="52">CEILING(E870-(E870*F870),0.1)</f>
        <v>1378</v>
      </c>
      <c r="H870" s="89" t="s">
        <v>2148</v>
      </c>
      <c r="I870" s="36" t="s">
        <v>3325</v>
      </c>
      <c r="J870" s="37" t="s">
        <v>2122</v>
      </c>
      <c r="K870" s="36" t="s">
        <v>2121</v>
      </c>
    </row>
    <row r="871" spans="1:11" ht="12.75" customHeight="1" x14ac:dyDescent="0.2">
      <c r="A871" s="2">
        <v>871</v>
      </c>
      <c r="B871" s="36" t="s">
        <v>1833</v>
      </c>
      <c r="C871" s="36" t="s">
        <v>1834</v>
      </c>
      <c r="D871" s="149" t="s">
        <v>151</v>
      </c>
      <c r="E871" s="147">
        <v>2248</v>
      </c>
      <c r="F871" s="163">
        <f>IF(LOOKUP($J871,RABAT!$A$6:$A$9,RABAT!$A$6:$A$9)=$J871,LOOKUP($J871,RABAT!$A$6:$A$9,RABAT!C$6:C$9),"---")</f>
        <v>0</v>
      </c>
      <c r="G871" s="148">
        <f t="shared" si="52"/>
        <v>2248</v>
      </c>
      <c r="H871" s="89" t="s">
        <v>2151</v>
      </c>
      <c r="I871" s="36" t="s">
        <v>3325</v>
      </c>
      <c r="J871" s="37" t="s">
        <v>2122</v>
      </c>
      <c r="K871" s="36" t="s">
        <v>2121</v>
      </c>
    </row>
    <row r="872" spans="1:11" ht="12.75" customHeight="1" x14ac:dyDescent="0.2">
      <c r="A872" s="5">
        <v>872</v>
      </c>
      <c r="B872" s="36" t="s">
        <v>1835</v>
      </c>
      <c r="C872" s="36" t="s">
        <v>1836</v>
      </c>
      <c r="D872" s="149" t="s">
        <v>152</v>
      </c>
      <c r="E872" s="147">
        <v>3260</v>
      </c>
      <c r="F872" s="163">
        <f>IF(LOOKUP($J872,RABAT!$A$6:$A$9,RABAT!$A$6:$A$9)=$J872,LOOKUP($J872,RABAT!$A$6:$A$9,RABAT!C$6:C$9),"---")</f>
        <v>0</v>
      </c>
      <c r="G872" s="148">
        <f t="shared" si="52"/>
        <v>3260</v>
      </c>
      <c r="H872" s="89" t="s">
        <v>3649</v>
      </c>
      <c r="I872" s="36" t="s">
        <v>3325</v>
      </c>
      <c r="J872" s="37" t="s">
        <v>2122</v>
      </c>
      <c r="K872" s="36" t="s">
        <v>2121</v>
      </c>
    </row>
    <row r="873" spans="1:11" ht="12.75" customHeight="1" x14ac:dyDescent="0.2">
      <c r="A873" s="2">
        <v>873</v>
      </c>
      <c r="B873" s="36" t="s">
        <v>1837</v>
      </c>
      <c r="C873" s="36" t="s">
        <v>1838</v>
      </c>
      <c r="D873" s="149" t="s">
        <v>152</v>
      </c>
      <c r="E873" s="147">
        <v>3600</v>
      </c>
      <c r="F873" s="163">
        <f>IF(LOOKUP($J873,RABAT!$A$6:$A$9,RABAT!$A$6:$A$9)=$J873,LOOKUP($J873,RABAT!$A$6:$A$9,RABAT!C$6:C$9),"---")</f>
        <v>0</v>
      </c>
      <c r="G873" s="148">
        <f t="shared" si="52"/>
        <v>3600</v>
      </c>
      <c r="H873" s="89" t="s">
        <v>4967</v>
      </c>
      <c r="I873" s="36" t="s">
        <v>3325</v>
      </c>
      <c r="J873" s="37" t="s">
        <v>2122</v>
      </c>
      <c r="K873" s="36" t="s">
        <v>2121</v>
      </c>
    </row>
    <row r="874" spans="1:11" ht="12.75" customHeight="1" x14ac:dyDescent="0.2">
      <c r="A874" s="5">
        <v>874</v>
      </c>
      <c r="B874" s="36" t="s">
        <v>1839</v>
      </c>
      <c r="C874" s="36" t="s">
        <v>1840</v>
      </c>
      <c r="D874" s="149" t="s">
        <v>151</v>
      </c>
      <c r="E874" s="147">
        <v>4646</v>
      </c>
      <c r="F874" s="163">
        <f>IF(LOOKUP($J874,RABAT!$A$6:$A$9,RABAT!$A$6:$A$9)=$J874,LOOKUP($J874,RABAT!$A$6:$A$9,RABAT!C$6:C$9),"---")</f>
        <v>0</v>
      </c>
      <c r="G874" s="148">
        <f t="shared" si="52"/>
        <v>4646</v>
      </c>
      <c r="H874" s="89" t="s">
        <v>3652</v>
      </c>
      <c r="I874" s="36" t="s">
        <v>3325</v>
      </c>
      <c r="J874" s="37" t="s">
        <v>2122</v>
      </c>
      <c r="K874" s="36" t="s">
        <v>2121</v>
      </c>
    </row>
    <row r="875" spans="1:11" ht="12.75" customHeight="1" x14ac:dyDescent="0.2">
      <c r="A875" s="2">
        <v>875</v>
      </c>
      <c r="B875" s="36" t="s">
        <v>1841</v>
      </c>
      <c r="C875" s="36" t="s">
        <v>196</v>
      </c>
      <c r="D875" s="149" t="s">
        <v>152</v>
      </c>
      <c r="E875" s="147">
        <v>5319</v>
      </c>
      <c r="F875" s="163">
        <f>IF(LOOKUP($J875,RABAT!$A$6:$A$9,RABAT!$A$6:$A$9)=$J875,LOOKUP($J875,RABAT!$A$6:$A$9,RABAT!C$6:C$9),"---")</f>
        <v>0</v>
      </c>
      <c r="G875" s="148">
        <f t="shared" si="52"/>
        <v>5319</v>
      </c>
      <c r="H875" s="89" t="s">
        <v>3655</v>
      </c>
      <c r="I875" s="36" t="s">
        <v>3325</v>
      </c>
      <c r="J875" s="37" t="s">
        <v>2122</v>
      </c>
      <c r="K875" s="36" t="s">
        <v>2121</v>
      </c>
    </row>
    <row r="876" spans="1:11" s="2" customFormat="1" ht="12.75" customHeight="1" x14ac:dyDescent="0.2">
      <c r="A876" s="5">
        <v>876</v>
      </c>
      <c r="B876" s="36" t="s">
        <v>197</v>
      </c>
      <c r="C876" s="36" t="s">
        <v>198</v>
      </c>
      <c r="D876" s="149" t="s">
        <v>152</v>
      </c>
      <c r="E876" s="147">
        <v>7360</v>
      </c>
      <c r="F876" s="163">
        <f>IF(LOOKUP($J876,RABAT!$A$6:$A$9,RABAT!$A$6:$A$9)=$J876,LOOKUP($J876,RABAT!$A$6:$A$9,RABAT!C$6:C$9),"---")</f>
        <v>0</v>
      </c>
      <c r="G876" s="148">
        <f t="shared" si="52"/>
        <v>7360</v>
      </c>
      <c r="H876" s="89" t="s">
        <v>3658</v>
      </c>
      <c r="I876" s="36" t="s">
        <v>3325</v>
      </c>
      <c r="J876" s="37" t="s">
        <v>2122</v>
      </c>
      <c r="K876" s="36" t="s">
        <v>2121</v>
      </c>
    </row>
    <row r="877" spans="1:11" ht="12.75" customHeight="1" x14ac:dyDescent="0.2">
      <c r="A877" s="2">
        <v>877</v>
      </c>
      <c r="B877" s="36" t="s">
        <v>199</v>
      </c>
      <c r="C877" s="36" t="s">
        <v>200</v>
      </c>
      <c r="D877" s="149" t="s">
        <v>151</v>
      </c>
      <c r="E877" s="147">
        <v>5035</v>
      </c>
      <c r="F877" s="163">
        <f>IF(LOOKUP($J877,RABAT!$A$6:$A$9,RABAT!$A$6:$A$9)=$J877,LOOKUP($J877,RABAT!$A$6:$A$9,RABAT!C$6:C$9),"---")</f>
        <v>0</v>
      </c>
      <c r="G877" s="148">
        <f t="shared" si="52"/>
        <v>5035</v>
      </c>
      <c r="H877" s="89" t="s">
        <v>3610</v>
      </c>
      <c r="I877" s="36" t="s">
        <v>3325</v>
      </c>
      <c r="J877" s="37" t="s">
        <v>2122</v>
      </c>
      <c r="K877" s="36" t="s">
        <v>2121</v>
      </c>
    </row>
    <row r="878" spans="1:11" ht="12.75" customHeight="1" x14ac:dyDescent="0.2">
      <c r="A878" s="5">
        <v>878</v>
      </c>
      <c r="B878" s="36" t="s">
        <v>201</v>
      </c>
      <c r="C878" s="36" t="s">
        <v>202</v>
      </c>
      <c r="D878" s="149" t="s">
        <v>152</v>
      </c>
      <c r="E878" s="147">
        <v>14223</v>
      </c>
      <c r="F878" s="163">
        <f>IF(LOOKUP($J878,RABAT!$A$6:$A$9,RABAT!$A$6:$A$9)=$J878,LOOKUP($J878,RABAT!$A$6:$A$9,RABAT!C$6:C$9),"---")</f>
        <v>0</v>
      </c>
      <c r="G878" s="148">
        <f t="shared" si="52"/>
        <v>14223</v>
      </c>
      <c r="H878" s="89" t="s">
        <v>4968</v>
      </c>
      <c r="I878" s="36" t="s">
        <v>3325</v>
      </c>
      <c r="J878" s="37" t="s">
        <v>2122</v>
      </c>
      <c r="K878" s="36" t="s">
        <v>2121</v>
      </c>
    </row>
    <row r="879" spans="1:11" ht="12.75" customHeight="1" x14ac:dyDescent="0.2">
      <c r="A879" s="2">
        <v>879</v>
      </c>
      <c r="B879" s="36" t="s">
        <v>203</v>
      </c>
      <c r="C879" s="36" t="s">
        <v>204</v>
      </c>
      <c r="D879" s="149" t="s">
        <v>152</v>
      </c>
      <c r="E879" s="147">
        <v>20233</v>
      </c>
      <c r="F879" s="163">
        <f>IF(LOOKUP($J879,RABAT!$A$6:$A$9,RABAT!$A$6:$A$9)=$J879,LOOKUP($J879,RABAT!$A$6:$A$9,RABAT!C$6:C$9),"---")</f>
        <v>0</v>
      </c>
      <c r="G879" s="148">
        <f t="shared" si="52"/>
        <v>20233</v>
      </c>
      <c r="H879" s="89" t="s">
        <v>3611</v>
      </c>
      <c r="I879" s="36" t="s">
        <v>3325</v>
      </c>
      <c r="J879" s="37" t="s">
        <v>2122</v>
      </c>
      <c r="K879" s="36" t="s">
        <v>2121</v>
      </c>
    </row>
    <row r="880" spans="1:11" ht="12.75" customHeight="1" x14ac:dyDescent="0.2">
      <c r="A880" s="5">
        <v>880</v>
      </c>
      <c r="B880" s="36" t="s">
        <v>205</v>
      </c>
      <c r="C880" s="36" t="s">
        <v>206</v>
      </c>
      <c r="D880" s="149" t="s">
        <v>152</v>
      </c>
      <c r="E880" s="147">
        <v>23822</v>
      </c>
      <c r="F880" s="163">
        <f>IF(LOOKUP($J880,RABAT!$A$6:$A$9,RABAT!$A$6:$A$9)=$J880,LOOKUP($J880,RABAT!$A$6:$A$9,RABAT!C$6:C$9),"---")</f>
        <v>0</v>
      </c>
      <c r="G880" s="148">
        <f t="shared" si="52"/>
        <v>23822</v>
      </c>
      <c r="H880" s="90" t="s">
        <v>4969</v>
      </c>
      <c r="I880" s="62" t="s">
        <v>3325</v>
      </c>
      <c r="J880" s="63" t="s">
        <v>2122</v>
      </c>
      <c r="K880" s="62" t="s">
        <v>2121</v>
      </c>
    </row>
    <row r="881" spans="1:11" ht="12.75" customHeight="1" x14ac:dyDescent="0.2">
      <c r="A881" s="2">
        <v>881</v>
      </c>
      <c r="B881" s="99" t="s">
        <v>132</v>
      </c>
      <c r="C881" s="100" t="s">
        <v>239</v>
      </c>
      <c r="D881" s="143" t="s">
        <v>150</v>
      </c>
      <c r="E881" s="144" t="s">
        <v>137</v>
      </c>
      <c r="F881" s="122" t="s">
        <v>138</v>
      </c>
      <c r="G881" s="145" t="s">
        <v>139</v>
      </c>
      <c r="H881" s="84" t="s">
        <v>134</v>
      </c>
      <c r="I881" s="84" t="s">
        <v>135</v>
      </c>
      <c r="J881" s="84" t="s">
        <v>136</v>
      </c>
      <c r="K881" s="84" t="s">
        <v>2120</v>
      </c>
    </row>
    <row r="882" spans="1:11" ht="12.75" customHeight="1" x14ac:dyDescent="0.2">
      <c r="A882" s="5">
        <v>882</v>
      </c>
      <c r="B882" s="36" t="s">
        <v>1189</v>
      </c>
      <c r="C882" s="36" t="s">
        <v>1190</v>
      </c>
      <c r="D882" s="146" t="s">
        <v>152</v>
      </c>
      <c r="E882" s="147">
        <v>298</v>
      </c>
      <c r="F882" s="163">
        <f>IF(LOOKUP($J882,RABAT!$A$6:$A$9,RABAT!$A$6:$A$9)=$J882,LOOKUP($J882,RABAT!$A$6:$A$9,RABAT!C$6:C$9),"---")</f>
        <v>0</v>
      </c>
      <c r="G882" s="148">
        <f t="shared" ref="G882:G901" si="53">CEILING(E882-(E882*F882),0.1)</f>
        <v>298</v>
      </c>
      <c r="H882" s="89" t="s">
        <v>2133</v>
      </c>
      <c r="I882" s="36" t="s">
        <v>3646</v>
      </c>
      <c r="J882" s="37" t="s">
        <v>2122</v>
      </c>
      <c r="K882" s="36" t="s">
        <v>2121</v>
      </c>
    </row>
    <row r="883" spans="1:11" ht="12.75" customHeight="1" x14ac:dyDescent="0.2">
      <c r="A883" s="2">
        <v>883</v>
      </c>
      <c r="B883" s="36" t="s">
        <v>1191</v>
      </c>
      <c r="C883" s="36" t="s">
        <v>1192</v>
      </c>
      <c r="D883" s="146" t="s">
        <v>152</v>
      </c>
      <c r="E883" s="147">
        <v>383</v>
      </c>
      <c r="F883" s="163">
        <f>IF(LOOKUP($J883,RABAT!$A$6:$A$9,RABAT!$A$6:$A$9)=$J883,LOOKUP($J883,RABAT!$A$6:$A$9,RABAT!C$6:C$9),"---")</f>
        <v>0</v>
      </c>
      <c r="G883" s="148">
        <f t="shared" si="53"/>
        <v>383</v>
      </c>
      <c r="H883" s="89" t="s">
        <v>2136</v>
      </c>
      <c r="I883" s="36" t="s">
        <v>3646</v>
      </c>
      <c r="J883" s="37" t="s">
        <v>2122</v>
      </c>
      <c r="K883" s="36" t="s">
        <v>2121</v>
      </c>
    </row>
    <row r="884" spans="1:11" ht="12.75" customHeight="1" x14ac:dyDescent="0.2">
      <c r="A884" s="5">
        <v>884</v>
      </c>
      <c r="B884" s="36" t="s">
        <v>1193</v>
      </c>
      <c r="C884" s="36" t="s">
        <v>3032</v>
      </c>
      <c r="D884" s="146" t="s">
        <v>152</v>
      </c>
      <c r="E884" s="147">
        <v>545</v>
      </c>
      <c r="F884" s="163">
        <f>IF(LOOKUP($J884,RABAT!$A$6:$A$9,RABAT!$A$6:$A$9)=$J884,LOOKUP($J884,RABAT!$A$6:$A$9,RABAT!C$6:C$9),"---")</f>
        <v>0</v>
      </c>
      <c r="G884" s="148">
        <f t="shared" si="53"/>
        <v>545</v>
      </c>
      <c r="H884" s="89" t="s">
        <v>2139</v>
      </c>
      <c r="I884" s="36" t="s">
        <v>3646</v>
      </c>
      <c r="J884" s="37" t="s">
        <v>2122</v>
      </c>
      <c r="K884" s="36" t="s">
        <v>2121</v>
      </c>
    </row>
    <row r="885" spans="1:11" ht="12.75" customHeight="1" x14ac:dyDescent="0.2">
      <c r="A885" s="2">
        <v>885</v>
      </c>
      <c r="B885" s="36" t="s">
        <v>3033</v>
      </c>
      <c r="C885" s="36" t="s">
        <v>3034</v>
      </c>
      <c r="D885" s="146" t="s">
        <v>152</v>
      </c>
      <c r="E885" s="147">
        <v>915</v>
      </c>
      <c r="F885" s="163">
        <f>IF(LOOKUP($J885,RABAT!$A$6:$A$9,RABAT!$A$6:$A$9)=$J885,LOOKUP($J885,RABAT!$A$6:$A$9,RABAT!C$6:C$9),"---")</f>
        <v>0</v>
      </c>
      <c r="G885" s="148">
        <f t="shared" si="53"/>
        <v>915</v>
      </c>
      <c r="H885" s="89" t="s">
        <v>2142</v>
      </c>
      <c r="I885" s="36" t="s">
        <v>3646</v>
      </c>
      <c r="J885" s="37" t="s">
        <v>2122</v>
      </c>
      <c r="K885" s="36" t="s">
        <v>2121</v>
      </c>
    </row>
    <row r="886" spans="1:11" ht="12.75" customHeight="1" x14ac:dyDescent="0.2">
      <c r="A886" s="5">
        <v>886</v>
      </c>
      <c r="B886" s="36" t="s">
        <v>3035</v>
      </c>
      <c r="C886" s="36" t="s">
        <v>3036</v>
      </c>
      <c r="D886" s="146" t="s">
        <v>152</v>
      </c>
      <c r="E886" s="147">
        <v>1123</v>
      </c>
      <c r="F886" s="163">
        <f>IF(LOOKUP($J886,RABAT!$A$6:$A$9,RABAT!$A$6:$A$9)=$J886,LOOKUP($J886,RABAT!$A$6:$A$9,RABAT!C$6:C$9),"---")</f>
        <v>0</v>
      </c>
      <c r="G886" s="148">
        <f t="shared" si="53"/>
        <v>1123</v>
      </c>
      <c r="H886" s="89" t="s">
        <v>2145</v>
      </c>
      <c r="I886" s="36" t="s">
        <v>3646</v>
      </c>
      <c r="J886" s="37" t="s">
        <v>2122</v>
      </c>
      <c r="K886" s="36" t="s">
        <v>2121</v>
      </c>
    </row>
    <row r="887" spans="1:11" ht="12.75" customHeight="1" x14ac:dyDescent="0.2">
      <c r="A887" s="2">
        <v>887</v>
      </c>
      <c r="B887" s="36" t="s">
        <v>3037</v>
      </c>
      <c r="C887" s="36" t="s">
        <v>3038</v>
      </c>
      <c r="D887" s="146" t="s">
        <v>151</v>
      </c>
      <c r="E887" s="147">
        <v>1194</v>
      </c>
      <c r="F887" s="163">
        <f>IF(LOOKUP($J887,RABAT!$A$6:$A$9,RABAT!$A$6:$A$9)=$J887,LOOKUP($J887,RABAT!$A$6:$A$9,RABAT!C$6:C$9),"---")</f>
        <v>0</v>
      </c>
      <c r="G887" s="148">
        <f t="shared" si="53"/>
        <v>1194</v>
      </c>
      <c r="H887" s="89" t="s">
        <v>2148</v>
      </c>
      <c r="I887" s="36" t="s">
        <v>3646</v>
      </c>
      <c r="J887" s="37" t="s">
        <v>2122</v>
      </c>
      <c r="K887" s="36" t="s">
        <v>2121</v>
      </c>
    </row>
    <row r="888" spans="1:11" ht="12.75" customHeight="1" x14ac:dyDescent="0.2">
      <c r="A888" s="5">
        <v>888</v>
      </c>
      <c r="B888" s="36" t="s">
        <v>3039</v>
      </c>
      <c r="C888" s="36" t="s">
        <v>3040</v>
      </c>
      <c r="D888" s="146" t="s">
        <v>151</v>
      </c>
      <c r="E888" s="147">
        <v>1882</v>
      </c>
      <c r="F888" s="163">
        <f>IF(LOOKUP($J888,RABAT!$A$6:$A$9,RABAT!$A$6:$A$9)=$J888,LOOKUP($J888,RABAT!$A$6:$A$9,RABAT!C$6:C$9),"---")</f>
        <v>0</v>
      </c>
      <c r="G888" s="148">
        <f t="shared" si="53"/>
        <v>1882</v>
      </c>
      <c r="H888" s="89" t="s">
        <v>2151</v>
      </c>
      <c r="I888" s="36" t="s">
        <v>3646</v>
      </c>
      <c r="J888" s="37" t="s">
        <v>2122</v>
      </c>
      <c r="K888" s="36" t="s">
        <v>2121</v>
      </c>
    </row>
    <row r="889" spans="1:11" ht="12.75" customHeight="1" x14ac:dyDescent="0.2">
      <c r="A889" s="2">
        <v>889</v>
      </c>
      <c r="B889" s="36" t="s">
        <v>3041</v>
      </c>
      <c r="C889" s="36" t="s">
        <v>3042</v>
      </c>
      <c r="D889" s="146" t="s">
        <v>152</v>
      </c>
      <c r="E889" s="147">
        <v>2792</v>
      </c>
      <c r="F889" s="163">
        <f>IF(LOOKUP($J889,RABAT!$A$6:$A$9,RABAT!$A$6:$A$9)=$J889,LOOKUP($J889,RABAT!$A$6:$A$9,RABAT!C$6:C$9),"---")</f>
        <v>0</v>
      </c>
      <c r="G889" s="148">
        <f t="shared" si="53"/>
        <v>2792</v>
      </c>
      <c r="H889" s="89" t="s">
        <v>3649</v>
      </c>
      <c r="I889" s="36" t="s">
        <v>3646</v>
      </c>
      <c r="J889" s="37" t="s">
        <v>2122</v>
      </c>
      <c r="K889" s="36" t="s">
        <v>2121</v>
      </c>
    </row>
    <row r="890" spans="1:11" ht="12.75" customHeight="1" x14ac:dyDescent="0.2">
      <c r="A890" s="5">
        <v>890</v>
      </c>
      <c r="B890" s="36" t="s">
        <v>3043</v>
      </c>
      <c r="C890" s="36" t="s">
        <v>3044</v>
      </c>
      <c r="D890" s="149" t="s">
        <v>152</v>
      </c>
      <c r="E890" s="147">
        <v>4061</v>
      </c>
      <c r="F890" s="163">
        <f>IF(LOOKUP($J890,RABAT!$A$6:$A$9,RABAT!$A$6:$A$9)=$J890,LOOKUP($J890,RABAT!$A$6:$A$9,RABAT!C$6:C$9),"---")</f>
        <v>0</v>
      </c>
      <c r="G890" s="148">
        <f t="shared" si="53"/>
        <v>4061</v>
      </c>
      <c r="H890" s="89" t="s">
        <v>4967</v>
      </c>
      <c r="I890" s="36" t="s">
        <v>3646</v>
      </c>
      <c r="J890" s="37" t="s">
        <v>2122</v>
      </c>
      <c r="K890" s="36" t="s">
        <v>2121</v>
      </c>
    </row>
    <row r="891" spans="1:11" ht="12.75" customHeight="1" x14ac:dyDescent="0.2">
      <c r="A891" s="2">
        <v>891</v>
      </c>
      <c r="B891" s="36" t="s">
        <v>3045</v>
      </c>
      <c r="C891" s="36" t="s">
        <v>3046</v>
      </c>
      <c r="D891" s="146" t="s">
        <v>151</v>
      </c>
      <c r="E891" s="147">
        <v>4485</v>
      </c>
      <c r="F891" s="163">
        <f>IF(LOOKUP($J891,RABAT!$A$6:$A$9,RABAT!$A$6:$A$9)=$J891,LOOKUP($J891,RABAT!$A$6:$A$9,RABAT!C$6:C$9),"---")</f>
        <v>0</v>
      </c>
      <c r="G891" s="148">
        <f t="shared" si="53"/>
        <v>4485</v>
      </c>
      <c r="H891" s="89" t="s">
        <v>3652</v>
      </c>
      <c r="I891" s="36" t="s">
        <v>3646</v>
      </c>
      <c r="J891" s="37" t="s">
        <v>2122</v>
      </c>
      <c r="K891" s="36" t="s">
        <v>2121</v>
      </c>
    </row>
    <row r="892" spans="1:11" ht="12.75" customHeight="1" x14ac:dyDescent="0.2">
      <c r="A892" s="5">
        <v>892</v>
      </c>
      <c r="B892" s="36" t="s">
        <v>3047</v>
      </c>
      <c r="C892" s="36" t="s">
        <v>3048</v>
      </c>
      <c r="D892" s="149" t="s">
        <v>152</v>
      </c>
      <c r="E892" s="147">
        <v>5482</v>
      </c>
      <c r="F892" s="163">
        <f>IF(LOOKUP($J892,RABAT!$A$6:$A$9,RABAT!$A$6:$A$9)=$J892,LOOKUP($J892,RABAT!$A$6:$A$9,RABAT!C$6:C$9),"---")</f>
        <v>0</v>
      </c>
      <c r="G892" s="148">
        <f t="shared" si="53"/>
        <v>5482</v>
      </c>
      <c r="H892" s="89" t="s">
        <v>3655</v>
      </c>
      <c r="I892" s="36" t="s">
        <v>3646</v>
      </c>
      <c r="J892" s="37" t="s">
        <v>2122</v>
      </c>
      <c r="K892" s="36" t="s">
        <v>2121</v>
      </c>
    </row>
    <row r="893" spans="1:11" ht="12.75" customHeight="1" x14ac:dyDescent="0.2">
      <c r="A893" s="2">
        <v>893</v>
      </c>
      <c r="B893" s="36" t="s">
        <v>3049</v>
      </c>
      <c r="C893" s="36" t="s">
        <v>3050</v>
      </c>
      <c r="D893" s="146" t="s">
        <v>152</v>
      </c>
      <c r="E893" s="147">
        <v>5889</v>
      </c>
      <c r="F893" s="163">
        <f>IF(LOOKUP($J893,RABAT!$A$6:$A$9,RABAT!$A$6:$A$9)=$J893,LOOKUP($J893,RABAT!$A$6:$A$9,RABAT!C$6:C$9),"---")</f>
        <v>0</v>
      </c>
      <c r="G893" s="148">
        <f t="shared" si="53"/>
        <v>5889</v>
      </c>
      <c r="H893" s="89" t="s">
        <v>3658</v>
      </c>
      <c r="I893" s="36" t="s">
        <v>3646</v>
      </c>
      <c r="J893" s="37" t="s">
        <v>2122</v>
      </c>
      <c r="K893" s="36" t="s">
        <v>2121</v>
      </c>
    </row>
    <row r="894" spans="1:11" ht="12.75" customHeight="1" x14ac:dyDescent="0.2">
      <c r="A894" s="5">
        <v>894</v>
      </c>
      <c r="B894" s="36" t="s">
        <v>3051</v>
      </c>
      <c r="C894" s="36" t="s">
        <v>3052</v>
      </c>
      <c r="D894" s="146" t="s">
        <v>152</v>
      </c>
      <c r="E894" s="147">
        <v>7886</v>
      </c>
      <c r="F894" s="163">
        <f>IF(LOOKUP($J894,RABAT!$A$6:$A$9,RABAT!$A$6:$A$9)=$J894,LOOKUP($J894,RABAT!$A$6:$A$9,RABAT!C$6:C$9),"---")</f>
        <v>0</v>
      </c>
      <c r="G894" s="148">
        <f t="shared" si="53"/>
        <v>7886</v>
      </c>
      <c r="H894" s="89" t="s">
        <v>3610</v>
      </c>
      <c r="I894" s="36" t="s">
        <v>3646</v>
      </c>
      <c r="J894" s="37" t="s">
        <v>2122</v>
      </c>
      <c r="K894" s="36" t="s">
        <v>2121</v>
      </c>
    </row>
    <row r="895" spans="1:11" ht="12.75" customHeight="1" x14ac:dyDescent="0.2">
      <c r="A895" s="2">
        <v>895</v>
      </c>
      <c r="B895" s="36" t="s">
        <v>3053</v>
      </c>
      <c r="C895" s="36" t="s">
        <v>3054</v>
      </c>
      <c r="D895" s="146" t="s">
        <v>152</v>
      </c>
      <c r="E895" s="147">
        <v>11875</v>
      </c>
      <c r="F895" s="163">
        <f>IF(LOOKUP($J895,RABAT!$A$6:$A$9,RABAT!$A$6:$A$9)=$J895,LOOKUP($J895,RABAT!$A$6:$A$9,RABAT!C$6:C$9),"---")</f>
        <v>0</v>
      </c>
      <c r="G895" s="148">
        <f t="shared" si="53"/>
        <v>11875</v>
      </c>
      <c r="H895" s="89" t="s">
        <v>4968</v>
      </c>
      <c r="I895" s="36" t="s">
        <v>3646</v>
      </c>
      <c r="J895" s="37" t="s">
        <v>2122</v>
      </c>
      <c r="K895" s="36" t="s">
        <v>2121</v>
      </c>
    </row>
    <row r="896" spans="1:11" s="2" customFormat="1" ht="12.75" customHeight="1" x14ac:dyDescent="0.2">
      <c r="A896" s="5">
        <v>896</v>
      </c>
      <c r="B896" s="36" t="s">
        <v>3055</v>
      </c>
      <c r="C896" s="36" t="s">
        <v>3056</v>
      </c>
      <c r="D896" s="149" t="s">
        <v>152</v>
      </c>
      <c r="E896" s="147">
        <v>15277</v>
      </c>
      <c r="F896" s="163">
        <f>IF(LOOKUP($J896,RABAT!$A$6:$A$9,RABAT!$A$6:$A$9)=$J896,LOOKUP($J896,RABAT!$A$6:$A$9,RABAT!C$6:C$9),"---")</f>
        <v>0</v>
      </c>
      <c r="G896" s="148">
        <f t="shared" si="53"/>
        <v>15277</v>
      </c>
      <c r="H896" s="89" t="s">
        <v>3611</v>
      </c>
      <c r="I896" s="36" t="s">
        <v>3646</v>
      </c>
      <c r="J896" s="37" t="s">
        <v>2122</v>
      </c>
      <c r="K896" s="36" t="s">
        <v>2121</v>
      </c>
    </row>
    <row r="897" spans="1:11" ht="12.75" customHeight="1" x14ac:dyDescent="0.2">
      <c r="A897" s="2">
        <v>897</v>
      </c>
      <c r="B897" s="36" t="s">
        <v>3057</v>
      </c>
      <c r="C897" s="36" t="s">
        <v>3058</v>
      </c>
      <c r="D897" s="146" t="s">
        <v>152</v>
      </c>
      <c r="E897" s="147">
        <v>21282</v>
      </c>
      <c r="F897" s="163">
        <f>IF(LOOKUP($J897,RABAT!$A$6:$A$9,RABAT!$A$6:$A$9)=$J897,LOOKUP($J897,RABAT!$A$6:$A$9,RABAT!C$6:C$9),"---")</f>
        <v>0</v>
      </c>
      <c r="G897" s="148">
        <f t="shared" si="53"/>
        <v>21282</v>
      </c>
      <c r="H897" s="89" t="s">
        <v>4969</v>
      </c>
      <c r="I897" s="36" t="s">
        <v>3646</v>
      </c>
      <c r="J897" s="37" t="s">
        <v>2122</v>
      </c>
      <c r="K897" s="36" t="s">
        <v>2121</v>
      </c>
    </row>
    <row r="898" spans="1:11" ht="12.75" customHeight="1" x14ac:dyDescent="0.2">
      <c r="A898" s="5">
        <v>898</v>
      </c>
      <c r="B898" s="36" t="s">
        <v>3059</v>
      </c>
      <c r="C898" s="36" t="s">
        <v>3060</v>
      </c>
      <c r="D898" s="146" t="s">
        <v>152</v>
      </c>
      <c r="E898" s="147">
        <v>38840</v>
      </c>
      <c r="F898" s="163">
        <f>IF(LOOKUP($J898,RABAT!$A$6:$A$9,RABAT!$A$6:$A$9)=$J898,LOOKUP($J898,RABAT!$A$6:$A$9,RABAT!C$6:C$9),"---")</f>
        <v>0</v>
      </c>
      <c r="G898" s="148">
        <f t="shared" si="53"/>
        <v>38840</v>
      </c>
      <c r="H898" s="89" t="s">
        <v>1176</v>
      </c>
      <c r="I898" s="36" t="s">
        <v>3646</v>
      </c>
      <c r="J898" s="37" t="s">
        <v>2122</v>
      </c>
      <c r="K898" s="36" t="s">
        <v>2121</v>
      </c>
    </row>
    <row r="899" spans="1:11" ht="12.75" customHeight="1" x14ac:dyDescent="0.2">
      <c r="A899" s="2">
        <v>899</v>
      </c>
      <c r="B899" s="36" t="s">
        <v>3061</v>
      </c>
      <c r="C899" s="36" t="s">
        <v>3062</v>
      </c>
      <c r="D899" s="146" t="s">
        <v>152</v>
      </c>
      <c r="E899" s="147">
        <v>44424</v>
      </c>
      <c r="F899" s="163">
        <f>IF(LOOKUP($J899,RABAT!$A$6:$A$9,RABAT!$A$6:$A$9)=$J899,LOOKUP($J899,RABAT!$A$6:$A$9,RABAT!C$6:C$9),"---")</f>
        <v>0</v>
      </c>
      <c r="G899" s="148">
        <f t="shared" si="53"/>
        <v>44424</v>
      </c>
      <c r="H899" s="89" t="s">
        <v>2862</v>
      </c>
      <c r="I899" s="36" t="s">
        <v>3646</v>
      </c>
      <c r="J899" s="37" t="s">
        <v>2122</v>
      </c>
      <c r="K899" s="36" t="s">
        <v>2121</v>
      </c>
    </row>
    <row r="900" spans="1:11" ht="12.75" customHeight="1" x14ac:dyDescent="0.2">
      <c r="A900" s="5">
        <v>900</v>
      </c>
      <c r="B900" s="36" t="s">
        <v>3063</v>
      </c>
      <c r="C900" s="36" t="s">
        <v>3064</v>
      </c>
      <c r="D900" s="146" t="s">
        <v>154</v>
      </c>
      <c r="E900" s="147">
        <v>62245</v>
      </c>
      <c r="F900" s="163">
        <f>IF(LOOKUP($J900,RABAT!$A$6:$A$9,RABAT!$A$6:$A$9)=$J900,LOOKUP($J900,RABAT!$A$6:$A$9,RABAT!C$6:C$9),"---")</f>
        <v>0</v>
      </c>
      <c r="G900" s="148">
        <f t="shared" si="53"/>
        <v>62245</v>
      </c>
      <c r="H900" s="89" t="s">
        <v>2867</v>
      </c>
      <c r="I900" s="36" t="s">
        <v>3646</v>
      </c>
      <c r="J900" s="37" t="s">
        <v>2122</v>
      </c>
      <c r="K900" s="36" t="s">
        <v>2121</v>
      </c>
    </row>
    <row r="901" spans="1:11" s="2" customFormat="1" ht="12.75" customHeight="1" x14ac:dyDescent="0.2">
      <c r="A901" s="2">
        <v>901</v>
      </c>
      <c r="B901" s="36" t="s">
        <v>3065</v>
      </c>
      <c r="C901" s="36" t="s">
        <v>3066</v>
      </c>
      <c r="D901" s="146" t="s">
        <v>154</v>
      </c>
      <c r="E901" s="147">
        <v>93618</v>
      </c>
      <c r="F901" s="163">
        <f>IF(LOOKUP($J901,RABAT!$A$6:$A$9,RABAT!$A$6:$A$9)=$J901,LOOKUP($J901,RABAT!$A$6:$A$9,RABAT!C$6:C$9),"---")</f>
        <v>0</v>
      </c>
      <c r="G901" s="148">
        <f t="shared" si="53"/>
        <v>93618</v>
      </c>
      <c r="H901" s="89" t="s">
        <v>2863</v>
      </c>
      <c r="I901" s="36" t="s">
        <v>3646</v>
      </c>
      <c r="J901" s="37" t="s">
        <v>2122</v>
      </c>
      <c r="K901" s="36" t="s">
        <v>2121</v>
      </c>
    </row>
    <row r="902" spans="1:11" ht="12.75" customHeight="1" x14ac:dyDescent="0.2">
      <c r="A902" s="5">
        <v>902</v>
      </c>
      <c r="B902" s="36" t="s">
        <v>3067</v>
      </c>
      <c r="C902" s="36" t="s">
        <v>3068</v>
      </c>
      <c r="D902" s="146" t="s">
        <v>154</v>
      </c>
      <c r="E902" s="150" t="s">
        <v>127</v>
      </c>
      <c r="F902" s="163">
        <f>IF(LOOKUP($J902,RABAT!$A$6:$A$9,RABAT!$A$6:$A$9)=$J902,LOOKUP($J902,RABAT!$A$6:$A$9,RABAT!C$6:C$9),"---")</f>
        <v>0</v>
      </c>
      <c r="G902" s="148" t="s">
        <v>127</v>
      </c>
      <c r="H902" s="89" t="s">
        <v>2864</v>
      </c>
      <c r="I902" s="36" t="s">
        <v>3646</v>
      </c>
      <c r="J902" s="37" t="s">
        <v>2122</v>
      </c>
      <c r="K902" s="36" t="s">
        <v>2121</v>
      </c>
    </row>
    <row r="903" spans="1:11" ht="12.75" customHeight="1" x14ac:dyDescent="0.2">
      <c r="A903" s="2">
        <v>903</v>
      </c>
      <c r="B903" s="36" t="s">
        <v>3069</v>
      </c>
      <c r="C903" s="36" t="s">
        <v>3070</v>
      </c>
      <c r="D903" s="146" t="s">
        <v>154</v>
      </c>
      <c r="E903" s="150" t="s">
        <v>127</v>
      </c>
      <c r="F903" s="163">
        <f>IF(LOOKUP($J903,RABAT!$A$6:$A$9,RABAT!$A$6:$A$9)=$J903,LOOKUP($J903,RABAT!$A$6:$A$9,RABAT!C$6:C$9),"---")</f>
        <v>0</v>
      </c>
      <c r="G903" s="148" t="s">
        <v>127</v>
      </c>
      <c r="H903" s="89" t="s">
        <v>2865</v>
      </c>
      <c r="I903" s="36" t="s">
        <v>3646</v>
      </c>
      <c r="J903" s="37" t="s">
        <v>2122</v>
      </c>
      <c r="K903" s="36" t="s">
        <v>2121</v>
      </c>
    </row>
    <row r="904" spans="1:11" s="241" customFormat="1" ht="12.75" customHeight="1" x14ac:dyDescent="0.2">
      <c r="A904" s="241">
        <v>904</v>
      </c>
      <c r="B904" s="123" t="s">
        <v>5467</v>
      </c>
      <c r="C904" s="123" t="s">
        <v>3072</v>
      </c>
      <c r="D904" s="242" t="s">
        <v>154</v>
      </c>
      <c r="E904" s="243" t="s">
        <v>127</v>
      </c>
      <c r="F904" s="169">
        <f>IF(LOOKUP($J904,RABAT!$A$6:$A$9,RABAT!$A$6:$A$9)=$J904,LOOKUP($J904,RABAT!$A$6:$A$9,RABAT!C$6:C$9),"---")</f>
        <v>0</v>
      </c>
      <c r="G904" s="154" t="s">
        <v>127</v>
      </c>
      <c r="H904" s="239" t="s">
        <v>2868</v>
      </c>
      <c r="I904" s="123" t="s">
        <v>3646</v>
      </c>
      <c r="J904" s="240" t="s">
        <v>2122</v>
      </c>
      <c r="K904" s="123" t="s">
        <v>2121</v>
      </c>
    </row>
    <row r="905" spans="1:11" s="241" customFormat="1" ht="12.75" customHeight="1" x14ac:dyDescent="0.2">
      <c r="A905" s="119">
        <v>905</v>
      </c>
      <c r="B905" s="123" t="s">
        <v>5468</v>
      </c>
      <c r="C905" s="123" t="s">
        <v>3073</v>
      </c>
      <c r="D905" s="242" t="s">
        <v>154</v>
      </c>
      <c r="E905" s="243" t="s">
        <v>127</v>
      </c>
      <c r="F905" s="169">
        <f>IF(LOOKUP($J905,RABAT!$A$6:$A$9,RABAT!$A$6:$A$9)=$J905,LOOKUP($J905,RABAT!$A$6:$A$9,RABAT!C$6:C$9),"---")</f>
        <v>0</v>
      </c>
      <c r="G905" s="154" t="s">
        <v>127</v>
      </c>
      <c r="H905" s="244" t="s">
        <v>2866</v>
      </c>
      <c r="I905" s="245" t="s">
        <v>3646</v>
      </c>
      <c r="J905" s="246" t="s">
        <v>2122</v>
      </c>
      <c r="K905" s="245" t="s">
        <v>2121</v>
      </c>
    </row>
    <row r="906" spans="1:11" s="99" customFormat="1" ht="12.75" customHeight="1" x14ac:dyDescent="0.2">
      <c r="B906" s="214"/>
      <c r="C906" s="215" t="s">
        <v>5415</v>
      </c>
      <c r="D906" s="214"/>
      <c r="E906" s="214"/>
      <c r="F906" s="214"/>
      <c r="G906" s="214"/>
    </row>
    <row r="907" spans="1:11" ht="12.75" customHeight="1" x14ac:dyDescent="0.2">
      <c r="A907" s="5">
        <v>906</v>
      </c>
      <c r="B907" s="99" t="s">
        <v>132</v>
      </c>
      <c r="C907" s="100" t="s">
        <v>240</v>
      </c>
      <c r="D907" s="143" t="s">
        <v>150</v>
      </c>
      <c r="E907" s="144" t="s">
        <v>137</v>
      </c>
      <c r="F907" s="122" t="s">
        <v>138</v>
      </c>
      <c r="G907" s="145" t="s">
        <v>139</v>
      </c>
      <c r="H907" s="84" t="s">
        <v>134</v>
      </c>
      <c r="I907" s="84" t="s">
        <v>135</v>
      </c>
      <c r="J907" s="84" t="s">
        <v>136</v>
      </c>
      <c r="K907" s="84" t="s">
        <v>2120</v>
      </c>
    </row>
    <row r="908" spans="1:11" ht="12.75" customHeight="1" x14ac:dyDescent="0.2">
      <c r="A908" s="2">
        <v>907</v>
      </c>
      <c r="B908" s="36" t="s">
        <v>1152</v>
      </c>
      <c r="C908" s="36" t="s">
        <v>1153</v>
      </c>
      <c r="D908" s="146" t="s">
        <v>152</v>
      </c>
      <c r="E908" s="147">
        <v>1361</v>
      </c>
      <c r="F908" s="163">
        <f>IF(LOOKUP($J908,RABAT!$A$6:$A$9,RABAT!$A$6:$A$9)=$J908,LOOKUP($J908,RABAT!$A$6:$A$9,RABAT!C$6:C$9),"---")</f>
        <v>0</v>
      </c>
      <c r="G908" s="148">
        <f t="shared" ref="G908:G922" si="54">CEILING(E908-(E908*F908),0.1)</f>
        <v>1361</v>
      </c>
      <c r="H908" s="89" t="s">
        <v>2148</v>
      </c>
      <c r="I908" s="36" t="s">
        <v>3325</v>
      </c>
      <c r="J908" s="37" t="s">
        <v>2122</v>
      </c>
      <c r="K908" s="36" t="s">
        <v>2121</v>
      </c>
    </row>
    <row r="909" spans="1:11" ht="12.75" customHeight="1" x14ac:dyDescent="0.2">
      <c r="A909" s="5">
        <v>908</v>
      </c>
      <c r="B909" s="36" t="s">
        <v>1154</v>
      </c>
      <c r="C909" s="36" t="s">
        <v>1155</v>
      </c>
      <c r="D909" s="146" t="s">
        <v>152</v>
      </c>
      <c r="E909" s="147">
        <v>1704</v>
      </c>
      <c r="F909" s="163">
        <f>IF(LOOKUP($J909,RABAT!$A$6:$A$9,RABAT!$A$6:$A$9)=$J909,LOOKUP($J909,RABAT!$A$6:$A$9,RABAT!C$6:C$9),"---")</f>
        <v>0</v>
      </c>
      <c r="G909" s="148">
        <f t="shared" si="54"/>
        <v>1704</v>
      </c>
      <c r="H909" s="89" t="s">
        <v>2151</v>
      </c>
      <c r="I909" s="36" t="s">
        <v>3325</v>
      </c>
      <c r="J909" s="37" t="s">
        <v>2122</v>
      </c>
      <c r="K909" s="36" t="s">
        <v>2121</v>
      </c>
    </row>
    <row r="910" spans="1:11" ht="12.75" customHeight="1" x14ac:dyDescent="0.2">
      <c r="A910" s="2">
        <v>909</v>
      </c>
      <c r="B910" s="36" t="s">
        <v>1156</v>
      </c>
      <c r="C910" s="36" t="s">
        <v>1157</v>
      </c>
      <c r="D910" s="149" t="s">
        <v>152</v>
      </c>
      <c r="E910" s="147">
        <v>2308</v>
      </c>
      <c r="F910" s="163">
        <f>IF(LOOKUP($J910,RABAT!$A$6:$A$9,RABAT!$A$6:$A$9)=$J910,LOOKUP($J910,RABAT!$A$6:$A$9,RABAT!C$6:C$9),"---")</f>
        <v>0</v>
      </c>
      <c r="G910" s="148">
        <f t="shared" si="54"/>
        <v>2308</v>
      </c>
      <c r="H910" s="89" t="s">
        <v>3649</v>
      </c>
      <c r="I910" s="36" t="s">
        <v>3325</v>
      </c>
      <c r="J910" s="37" t="s">
        <v>2122</v>
      </c>
      <c r="K910" s="36" t="s">
        <v>2121</v>
      </c>
    </row>
    <row r="911" spans="1:11" ht="12.75" customHeight="1" x14ac:dyDescent="0.2">
      <c r="A911" s="5">
        <v>910</v>
      </c>
      <c r="B911" s="36" t="s">
        <v>1158</v>
      </c>
      <c r="C911" s="36" t="s">
        <v>1159</v>
      </c>
      <c r="D911" s="149" t="s">
        <v>152</v>
      </c>
      <c r="E911" s="147">
        <v>2723</v>
      </c>
      <c r="F911" s="163">
        <f>IF(LOOKUP($J911,RABAT!$A$6:$A$9,RABAT!$A$6:$A$9)=$J911,LOOKUP($J911,RABAT!$A$6:$A$9,RABAT!C$6:C$9),"---")</f>
        <v>0</v>
      </c>
      <c r="G911" s="148">
        <f t="shared" si="54"/>
        <v>2723</v>
      </c>
      <c r="H911" s="89" t="s">
        <v>4967</v>
      </c>
      <c r="I911" s="36" t="s">
        <v>3325</v>
      </c>
      <c r="J911" s="37" t="s">
        <v>2122</v>
      </c>
      <c r="K911" s="36" t="s">
        <v>2121</v>
      </c>
    </row>
    <row r="912" spans="1:11" ht="12.75" customHeight="1" x14ac:dyDescent="0.2">
      <c r="A912" s="2">
        <v>911</v>
      </c>
      <c r="B912" s="36" t="s">
        <v>1160</v>
      </c>
      <c r="C912" s="36" t="s">
        <v>1161</v>
      </c>
      <c r="D912" s="146" t="s">
        <v>152</v>
      </c>
      <c r="E912" s="147">
        <v>2569</v>
      </c>
      <c r="F912" s="163">
        <f>IF(LOOKUP($J912,RABAT!$A$6:$A$9,RABAT!$A$6:$A$9)=$J912,LOOKUP($J912,RABAT!$A$6:$A$9,RABAT!C$6:C$9),"---")</f>
        <v>0</v>
      </c>
      <c r="G912" s="148">
        <f t="shared" si="54"/>
        <v>2569</v>
      </c>
      <c r="H912" s="89" t="s">
        <v>3652</v>
      </c>
      <c r="I912" s="36" t="s">
        <v>3325</v>
      </c>
      <c r="J912" s="37" t="s">
        <v>2122</v>
      </c>
      <c r="K912" s="36" t="s">
        <v>2121</v>
      </c>
    </row>
    <row r="913" spans="1:11" ht="12.75" customHeight="1" x14ac:dyDescent="0.2">
      <c r="A913" s="5">
        <v>912</v>
      </c>
      <c r="B913" s="36" t="s">
        <v>1162</v>
      </c>
      <c r="C913" s="36" t="s">
        <v>1163</v>
      </c>
      <c r="D913" s="149" t="s">
        <v>152</v>
      </c>
      <c r="E913" s="147">
        <v>4699</v>
      </c>
      <c r="F913" s="163">
        <f>IF(LOOKUP($J913,RABAT!$A$6:$A$9,RABAT!$A$6:$A$9)=$J913,LOOKUP($J913,RABAT!$A$6:$A$9,RABAT!C$6:C$9),"---")</f>
        <v>0</v>
      </c>
      <c r="G913" s="148">
        <f t="shared" si="54"/>
        <v>4699</v>
      </c>
      <c r="H913" s="89" t="s">
        <v>3655</v>
      </c>
      <c r="I913" s="36" t="s">
        <v>3325</v>
      </c>
      <c r="J913" s="37" t="s">
        <v>2122</v>
      </c>
      <c r="K913" s="36" t="s">
        <v>2121</v>
      </c>
    </row>
    <row r="914" spans="1:11" ht="12.75" customHeight="1" x14ac:dyDescent="0.2">
      <c r="A914" s="2">
        <v>913</v>
      </c>
      <c r="B914" s="36" t="s">
        <v>1164</v>
      </c>
      <c r="C914" s="36" t="s">
        <v>1165</v>
      </c>
      <c r="D914" s="149" t="s">
        <v>152</v>
      </c>
      <c r="E914" s="147">
        <v>5844</v>
      </c>
      <c r="F914" s="163">
        <f>IF(LOOKUP($J914,RABAT!$A$6:$A$9,RABAT!$A$6:$A$9)=$J914,LOOKUP($J914,RABAT!$A$6:$A$9,RABAT!C$6:C$9),"---")</f>
        <v>0</v>
      </c>
      <c r="G914" s="148">
        <f t="shared" si="54"/>
        <v>5844</v>
      </c>
      <c r="H914" s="89" t="s">
        <v>3658</v>
      </c>
      <c r="I914" s="36" t="s">
        <v>3325</v>
      </c>
      <c r="J914" s="37" t="s">
        <v>2122</v>
      </c>
      <c r="K914" s="36" t="s">
        <v>2121</v>
      </c>
    </row>
    <row r="915" spans="1:11" ht="12.75" customHeight="1" x14ac:dyDescent="0.2">
      <c r="A915" s="5">
        <v>914</v>
      </c>
      <c r="B915" s="36" t="s">
        <v>1166</v>
      </c>
      <c r="C915" s="36" t="s">
        <v>1167</v>
      </c>
      <c r="D915" s="146" t="s">
        <v>152</v>
      </c>
      <c r="E915" s="147">
        <v>5814</v>
      </c>
      <c r="F915" s="163">
        <f>IF(LOOKUP($J915,RABAT!$A$6:$A$9,RABAT!$A$6:$A$9)=$J915,LOOKUP($J915,RABAT!$A$6:$A$9,RABAT!C$6:C$9),"---")</f>
        <v>0</v>
      </c>
      <c r="G915" s="148">
        <f t="shared" si="54"/>
        <v>5814</v>
      </c>
      <c r="H915" s="89" t="s">
        <v>3610</v>
      </c>
      <c r="I915" s="36" t="s">
        <v>3325</v>
      </c>
      <c r="J915" s="37" t="s">
        <v>2122</v>
      </c>
      <c r="K915" s="36" t="s">
        <v>2121</v>
      </c>
    </row>
    <row r="916" spans="1:11" ht="12.75" customHeight="1" x14ac:dyDescent="0.2">
      <c r="A916" s="2">
        <v>915</v>
      </c>
      <c r="B916" s="36" t="s">
        <v>1168</v>
      </c>
      <c r="C916" s="36" t="s">
        <v>1169</v>
      </c>
      <c r="D916" s="149" t="s">
        <v>152</v>
      </c>
      <c r="E916" s="147">
        <v>8769</v>
      </c>
      <c r="F916" s="163">
        <f>IF(LOOKUP($J916,RABAT!$A$6:$A$9,RABAT!$A$6:$A$9)=$J916,LOOKUP($J916,RABAT!$A$6:$A$9,RABAT!C$6:C$9),"---")</f>
        <v>0</v>
      </c>
      <c r="G916" s="148">
        <f t="shared" si="54"/>
        <v>8769</v>
      </c>
      <c r="H916" s="89" t="s">
        <v>4968</v>
      </c>
      <c r="I916" s="36" t="s">
        <v>3325</v>
      </c>
      <c r="J916" s="37" t="s">
        <v>2122</v>
      </c>
      <c r="K916" s="36" t="s">
        <v>2121</v>
      </c>
    </row>
    <row r="917" spans="1:11" ht="12.75" customHeight="1" x14ac:dyDescent="0.2">
      <c r="A917" s="5">
        <v>916</v>
      </c>
      <c r="B917" s="36" t="s">
        <v>1170</v>
      </c>
      <c r="C917" s="36" t="s">
        <v>1171</v>
      </c>
      <c r="D917" s="149" t="s">
        <v>152</v>
      </c>
      <c r="E917" s="147">
        <v>9889</v>
      </c>
      <c r="F917" s="163">
        <f>IF(LOOKUP($J917,RABAT!$A$6:$A$9,RABAT!$A$6:$A$9)=$J917,LOOKUP($J917,RABAT!$A$6:$A$9,RABAT!C$6:C$9),"---")</f>
        <v>0</v>
      </c>
      <c r="G917" s="148">
        <f t="shared" si="54"/>
        <v>9889</v>
      </c>
      <c r="H917" s="89" t="s">
        <v>3611</v>
      </c>
      <c r="I917" s="36" t="s">
        <v>3325</v>
      </c>
      <c r="J917" s="37" t="s">
        <v>2122</v>
      </c>
      <c r="K917" s="36" t="s">
        <v>2121</v>
      </c>
    </row>
    <row r="918" spans="1:11" ht="12.75" customHeight="1" x14ac:dyDescent="0.2">
      <c r="A918" s="2">
        <v>917</v>
      </c>
      <c r="B918" s="36" t="s">
        <v>1172</v>
      </c>
      <c r="C918" s="36" t="s">
        <v>1173</v>
      </c>
      <c r="D918" s="146" t="s">
        <v>152</v>
      </c>
      <c r="E918" s="147">
        <v>10449</v>
      </c>
      <c r="F918" s="163">
        <f>IF(LOOKUP($J918,RABAT!$A$6:$A$9,RABAT!$A$6:$A$9)=$J918,LOOKUP($J918,RABAT!$A$6:$A$9,RABAT!C$6:C$9),"---")</f>
        <v>0</v>
      </c>
      <c r="G918" s="148">
        <f t="shared" si="54"/>
        <v>10449</v>
      </c>
      <c r="H918" s="89" t="s">
        <v>4969</v>
      </c>
      <c r="I918" s="36" t="s">
        <v>3325</v>
      </c>
      <c r="J918" s="37" t="s">
        <v>2122</v>
      </c>
      <c r="K918" s="36" t="s">
        <v>2121</v>
      </c>
    </row>
    <row r="919" spans="1:11" ht="12.75" customHeight="1" x14ac:dyDescent="0.2">
      <c r="A919" s="5">
        <v>918</v>
      </c>
      <c r="B919" s="36" t="s">
        <v>1174</v>
      </c>
      <c r="C919" s="36" t="s">
        <v>1175</v>
      </c>
      <c r="D919" s="146" t="s">
        <v>152</v>
      </c>
      <c r="E919" s="147">
        <v>25540</v>
      </c>
      <c r="F919" s="163">
        <f>IF(LOOKUP($J919,RABAT!$A$6:$A$9,RABAT!$A$6:$A$9)=$J919,LOOKUP($J919,RABAT!$A$6:$A$9,RABAT!C$6:C$9),"---")</f>
        <v>0</v>
      </c>
      <c r="G919" s="148">
        <f t="shared" si="54"/>
        <v>25540</v>
      </c>
      <c r="H919" s="89" t="s">
        <v>1176</v>
      </c>
      <c r="I919" s="36" t="s">
        <v>3325</v>
      </c>
      <c r="J919" s="37" t="s">
        <v>2122</v>
      </c>
      <c r="K919" s="36" t="s">
        <v>2121</v>
      </c>
    </row>
    <row r="920" spans="1:11" ht="12.75" customHeight="1" x14ac:dyDescent="0.2">
      <c r="A920" s="2">
        <v>919</v>
      </c>
      <c r="B920" s="36" t="s">
        <v>1177</v>
      </c>
      <c r="C920" s="36" t="s">
        <v>1178</v>
      </c>
      <c r="D920" s="146" t="s">
        <v>152</v>
      </c>
      <c r="E920" s="147">
        <v>31818</v>
      </c>
      <c r="F920" s="163">
        <f>IF(LOOKUP($J920,RABAT!$A$6:$A$9,RABAT!$A$6:$A$9)=$J920,LOOKUP($J920,RABAT!$A$6:$A$9,RABAT!C$6:C$9),"---")</f>
        <v>0</v>
      </c>
      <c r="G920" s="148">
        <f t="shared" si="54"/>
        <v>31818</v>
      </c>
      <c r="H920" s="89" t="s">
        <v>2862</v>
      </c>
      <c r="I920" s="36" t="s">
        <v>3325</v>
      </c>
      <c r="J920" s="37" t="s">
        <v>2122</v>
      </c>
      <c r="K920" s="36" t="s">
        <v>2121</v>
      </c>
    </row>
    <row r="921" spans="1:11" ht="12.75" customHeight="1" x14ac:dyDescent="0.2">
      <c r="A921" s="5">
        <v>920</v>
      </c>
      <c r="B921" s="36" t="s">
        <v>1179</v>
      </c>
      <c r="C921" s="36" t="s">
        <v>1180</v>
      </c>
      <c r="D921" s="146" t="s">
        <v>154</v>
      </c>
      <c r="E921" s="147">
        <v>51219</v>
      </c>
      <c r="F921" s="163">
        <f>IF(LOOKUP($J921,RABAT!$A$6:$A$9,RABAT!$A$6:$A$9)=$J921,LOOKUP($J921,RABAT!$A$6:$A$9,RABAT!C$6:C$9),"---")</f>
        <v>0</v>
      </c>
      <c r="G921" s="148">
        <f t="shared" si="54"/>
        <v>51219</v>
      </c>
      <c r="H921" s="89" t="s">
        <v>2867</v>
      </c>
      <c r="I921" s="36" t="s">
        <v>3325</v>
      </c>
      <c r="J921" s="37" t="s">
        <v>2122</v>
      </c>
      <c r="K921" s="36" t="s">
        <v>2121</v>
      </c>
    </row>
    <row r="922" spans="1:11" ht="12.75" customHeight="1" x14ac:dyDescent="0.2">
      <c r="A922" s="2">
        <v>921</v>
      </c>
      <c r="B922" s="36" t="s">
        <v>1181</v>
      </c>
      <c r="C922" s="36" t="s">
        <v>1182</v>
      </c>
      <c r="D922" s="146" t="s">
        <v>154</v>
      </c>
      <c r="E922" s="147">
        <v>72926</v>
      </c>
      <c r="F922" s="163">
        <f>IF(LOOKUP($J922,RABAT!$A$6:$A$9,RABAT!$A$6:$A$9)=$J922,LOOKUP($J922,RABAT!$A$6:$A$9,RABAT!C$6:C$9),"---")</f>
        <v>0</v>
      </c>
      <c r="G922" s="148">
        <f t="shared" si="54"/>
        <v>72926</v>
      </c>
      <c r="H922" s="89" t="s">
        <v>2863</v>
      </c>
      <c r="I922" s="36" t="s">
        <v>3325</v>
      </c>
      <c r="J922" s="37" t="s">
        <v>2122</v>
      </c>
      <c r="K922" s="36" t="s">
        <v>2121</v>
      </c>
    </row>
    <row r="923" spans="1:11" ht="12.75" customHeight="1" x14ac:dyDescent="0.2">
      <c r="A923" s="5">
        <v>922</v>
      </c>
      <c r="B923" s="36" t="s">
        <v>1183</v>
      </c>
      <c r="C923" s="36" t="s">
        <v>1184</v>
      </c>
      <c r="D923" s="146" t="s">
        <v>154</v>
      </c>
      <c r="E923" s="150" t="s">
        <v>127</v>
      </c>
      <c r="F923" s="163">
        <f>IF(LOOKUP($J923,RABAT!$A$6:$A$9,RABAT!$A$6:$A$9)=$J923,LOOKUP($J923,RABAT!$A$6:$A$9,RABAT!C$6:C$9),"---")</f>
        <v>0</v>
      </c>
      <c r="G923" s="148" t="s">
        <v>127</v>
      </c>
      <c r="H923" s="89" t="s">
        <v>2864</v>
      </c>
      <c r="I923" s="36" t="s">
        <v>3325</v>
      </c>
      <c r="J923" s="37" t="s">
        <v>2122</v>
      </c>
      <c r="K923" s="36" t="s">
        <v>2121</v>
      </c>
    </row>
    <row r="924" spans="1:11" ht="12.75" customHeight="1" x14ac:dyDescent="0.2">
      <c r="A924" s="2">
        <v>923</v>
      </c>
      <c r="B924" s="36" t="s">
        <v>1185</v>
      </c>
      <c r="C924" s="36" t="s">
        <v>1186</v>
      </c>
      <c r="D924" s="146" t="s">
        <v>154</v>
      </c>
      <c r="E924" s="150" t="s">
        <v>127</v>
      </c>
      <c r="F924" s="163">
        <f>IF(LOOKUP($J924,RABAT!$A$6:$A$9,RABAT!$A$6:$A$9)=$J924,LOOKUP($J924,RABAT!$A$6:$A$9,RABAT!C$6:C$9),"---")</f>
        <v>0</v>
      </c>
      <c r="G924" s="148" t="s">
        <v>127</v>
      </c>
      <c r="H924" s="89" t="s">
        <v>2865</v>
      </c>
      <c r="I924" s="36" t="s">
        <v>3325</v>
      </c>
      <c r="J924" s="37" t="s">
        <v>2122</v>
      </c>
      <c r="K924" s="36" t="s">
        <v>2121</v>
      </c>
    </row>
    <row r="925" spans="1:11" s="2" customFormat="1" ht="12.75" customHeight="1" x14ac:dyDescent="0.2">
      <c r="A925" s="5">
        <v>924</v>
      </c>
      <c r="B925" s="36" t="s">
        <v>1187</v>
      </c>
      <c r="C925" s="36" t="s">
        <v>5358</v>
      </c>
      <c r="D925" s="149" t="s">
        <v>154</v>
      </c>
      <c r="E925" s="150" t="s">
        <v>127</v>
      </c>
      <c r="F925" s="163">
        <f>IF(LOOKUP($J925,RABAT!$A$6:$A$9,RABAT!$A$6:$A$9)=$J925,LOOKUP($J925,RABAT!$A$6:$A$9,RABAT!C$6:C$9),"---")</f>
        <v>0</v>
      </c>
      <c r="G925" s="148" t="s">
        <v>127</v>
      </c>
      <c r="H925" s="89" t="s">
        <v>2868</v>
      </c>
      <c r="I925" s="36" t="s">
        <v>3325</v>
      </c>
      <c r="J925" s="37" t="s">
        <v>2122</v>
      </c>
      <c r="K925" s="36" t="s">
        <v>2121</v>
      </c>
    </row>
    <row r="926" spans="1:11" ht="12.75" customHeight="1" x14ac:dyDescent="0.2">
      <c r="A926" s="2">
        <v>925</v>
      </c>
      <c r="B926" s="36" t="s">
        <v>1188</v>
      </c>
      <c r="C926" s="36" t="s">
        <v>5359</v>
      </c>
      <c r="D926" s="149" t="s">
        <v>154</v>
      </c>
      <c r="E926" s="150" t="s">
        <v>127</v>
      </c>
      <c r="F926" s="163">
        <f>IF(LOOKUP($J926,RABAT!$A$6:$A$9,RABAT!$A$6:$A$9)=$J926,LOOKUP($J926,RABAT!$A$6:$A$9,RABAT!C$6:C$9),"---")</f>
        <v>0</v>
      </c>
      <c r="G926" s="148" t="s">
        <v>127</v>
      </c>
      <c r="H926" s="90" t="s">
        <v>2866</v>
      </c>
      <c r="I926" s="62" t="s">
        <v>3325</v>
      </c>
      <c r="J926" s="63" t="s">
        <v>2122</v>
      </c>
      <c r="K926" s="62" t="s">
        <v>2121</v>
      </c>
    </row>
    <row r="927" spans="1:11" s="99" customFormat="1" ht="12.75" customHeight="1" x14ac:dyDescent="0.2">
      <c r="B927" s="214"/>
      <c r="C927" s="215" t="s">
        <v>5415</v>
      </c>
      <c r="D927" s="214"/>
      <c r="E927" s="214"/>
      <c r="F927" s="214"/>
      <c r="G927" s="214"/>
    </row>
    <row r="928" spans="1:11" ht="12.75" customHeight="1" x14ac:dyDescent="0.2">
      <c r="A928" s="5">
        <v>926</v>
      </c>
      <c r="B928" s="99" t="s">
        <v>132</v>
      </c>
      <c r="C928" s="100" t="s">
        <v>241</v>
      </c>
      <c r="D928" s="143" t="s">
        <v>150</v>
      </c>
      <c r="E928" s="144" t="s">
        <v>137</v>
      </c>
      <c r="F928" s="122" t="s">
        <v>138</v>
      </c>
      <c r="G928" s="145" t="s">
        <v>139</v>
      </c>
      <c r="H928" s="84" t="s">
        <v>134</v>
      </c>
      <c r="I928" s="84" t="s">
        <v>135</v>
      </c>
      <c r="J928" s="84" t="s">
        <v>136</v>
      </c>
      <c r="K928" s="84" t="s">
        <v>2120</v>
      </c>
    </row>
    <row r="929" spans="1:11" ht="12.75" customHeight="1" x14ac:dyDescent="0.2">
      <c r="A929" s="2">
        <v>927</v>
      </c>
      <c r="B929" s="36" t="s">
        <v>3074</v>
      </c>
      <c r="C929" s="36" t="s">
        <v>3075</v>
      </c>
      <c r="D929" s="149" t="s">
        <v>154</v>
      </c>
      <c r="E929" s="150" t="s">
        <v>127</v>
      </c>
      <c r="F929" s="163">
        <f>IF(LOOKUP($J929,RABAT!$A$6:$A$9,RABAT!$A$6:$A$9)=$J929,LOOKUP($J929,RABAT!$A$6:$A$9,RABAT!C$6:C$9),"---")</f>
        <v>0</v>
      </c>
      <c r="G929" s="148" t="s">
        <v>127</v>
      </c>
      <c r="H929" s="89" t="s">
        <v>2868</v>
      </c>
      <c r="I929" s="36" t="s">
        <v>3325</v>
      </c>
      <c r="J929" s="37" t="s">
        <v>2122</v>
      </c>
      <c r="K929" s="36" t="s">
        <v>2121</v>
      </c>
    </row>
    <row r="930" spans="1:11" ht="12.75" customHeight="1" x14ac:dyDescent="0.2">
      <c r="A930" s="5">
        <v>928</v>
      </c>
      <c r="B930" s="36" t="s">
        <v>3076</v>
      </c>
      <c r="C930" s="36" t="s">
        <v>3077</v>
      </c>
      <c r="D930" s="149" t="s">
        <v>154</v>
      </c>
      <c r="E930" s="150" t="s">
        <v>127</v>
      </c>
      <c r="F930" s="163">
        <f>IF(LOOKUP($J930,RABAT!$A$6:$A$9,RABAT!$A$6:$A$9)=$J930,LOOKUP($J930,RABAT!$A$6:$A$9,RABAT!C$6:C$9),"---")</f>
        <v>0</v>
      </c>
      <c r="G930" s="148" t="s">
        <v>127</v>
      </c>
      <c r="H930" s="89" t="s">
        <v>2866</v>
      </c>
      <c r="I930" s="36" t="s">
        <v>3325</v>
      </c>
      <c r="J930" s="37" t="s">
        <v>2122</v>
      </c>
      <c r="K930" s="36" t="s">
        <v>2121</v>
      </c>
    </row>
    <row r="931" spans="1:11" ht="12.75" customHeight="1" x14ac:dyDescent="0.2">
      <c r="A931" s="2">
        <v>929</v>
      </c>
      <c r="B931" s="36" t="s">
        <v>3078</v>
      </c>
      <c r="C931" s="36" t="s">
        <v>3079</v>
      </c>
      <c r="D931" s="149" t="s">
        <v>154</v>
      </c>
      <c r="E931" s="150" t="s">
        <v>127</v>
      </c>
      <c r="F931" s="163">
        <f>IF(LOOKUP($J931,RABAT!$A$6:$A$9,RABAT!$A$6:$A$9)=$J931,LOOKUP($J931,RABAT!$A$6:$A$9,RABAT!C$6:C$9),"---")</f>
        <v>0</v>
      </c>
      <c r="G931" s="148" t="s">
        <v>127</v>
      </c>
      <c r="H931" s="89" t="s">
        <v>3080</v>
      </c>
      <c r="I931" s="36" t="s">
        <v>3325</v>
      </c>
      <c r="J931" s="37" t="s">
        <v>2122</v>
      </c>
      <c r="K931" s="36" t="s">
        <v>2121</v>
      </c>
    </row>
    <row r="932" spans="1:11" ht="12.75" customHeight="1" x14ac:dyDescent="0.2">
      <c r="A932" s="5">
        <v>930</v>
      </c>
      <c r="B932" s="36" t="s">
        <v>3081</v>
      </c>
      <c r="C932" s="36" t="s">
        <v>3082</v>
      </c>
      <c r="D932" s="149" t="s">
        <v>154</v>
      </c>
      <c r="E932" s="150" t="s">
        <v>127</v>
      </c>
      <c r="F932" s="163">
        <f>IF(LOOKUP($J932,RABAT!$A$6:$A$9,RABAT!$A$6:$A$9)=$J932,LOOKUP($J932,RABAT!$A$6:$A$9,RABAT!C$6:C$9),"---")</f>
        <v>0</v>
      </c>
      <c r="G932" s="148" t="s">
        <v>127</v>
      </c>
      <c r="H932" s="90" t="s">
        <v>3083</v>
      </c>
      <c r="I932" s="62" t="s">
        <v>3325</v>
      </c>
      <c r="J932" s="63" t="s">
        <v>2122</v>
      </c>
      <c r="K932" s="62" t="s">
        <v>2121</v>
      </c>
    </row>
    <row r="933" spans="1:11" ht="12.75" customHeight="1" x14ac:dyDescent="0.2">
      <c r="A933" s="2">
        <v>931</v>
      </c>
      <c r="B933" s="99" t="s">
        <v>132</v>
      </c>
      <c r="C933" s="100" t="s">
        <v>242</v>
      </c>
      <c r="D933" s="143" t="s">
        <v>150</v>
      </c>
      <c r="E933" s="144" t="s">
        <v>137</v>
      </c>
      <c r="F933" s="122" t="s">
        <v>138</v>
      </c>
      <c r="G933" s="145" t="s">
        <v>139</v>
      </c>
      <c r="H933" s="84" t="s">
        <v>134</v>
      </c>
      <c r="I933" s="84" t="s">
        <v>135</v>
      </c>
      <c r="J933" s="84" t="s">
        <v>136</v>
      </c>
      <c r="K933" s="84" t="s">
        <v>2120</v>
      </c>
    </row>
    <row r="934" spans="1:11" ht="12.75" customHeight="1" x14ac:dyDescent="0.2">
      <c r="A934" s="5">
        <v>932</v>
      </c>
      <c r="B934" s="36" t="s">
        <v>3435</v>
      </c>
      <c r="C934" s="36" t="s">
        <v>3436</v>
      </c>
      <c r="D934" s="149" t="s">
        <v>152</v>
      </c>
      <c r="E934" s="147">
        <v>1258</v>
      </c>
      <c r="F934" s="163">
        <f>IF(LOOKUP($J934,RABAT!$A$6:$A$9,RABAT!$A$6:$A$9)=$J934,LOOKUP($J934,RABAT!$A$6:$A$9,RABAT!C$6:C$9),"---")</f>
        <v>0</v>
      </c>
      <c r="G934" s="148">
        <f t="shared" ref="G934:G953" si="55">CEILING(E934-(E934*F934),0.1)</f>
        <v>1258</v>
      </c>
      <c r="H934" s="89" t="s">
        <v>2133</v>
      </c>
      <c r="I934" s="36" t="s">
        <v>3646</v>
      </c>
      <c r="J934" s="37" t="s">
        <v>2122</v>
      </c>
      <c r="K934" s="36" t="s">
        <v>2121</v>
      </c>
    </row>
    <row r="935" spans="1:11" ht="12.75" customHeight="1" x14ac:dyDescent="0.2">
      <c r="A935" s="2">
        <v>933</v>
      </c>
      <c r="B935" s="36" t="s">
        <v>3437</v>
      </c>
      <c r="C935" s="36" t="s">
        <v>3438</v>
      </c>
      <c r="D935" s="149" t="s">
        <v>152</v>
      </c>
      <c r="E935" s="147">
        <v>1386</v>
      </c>
      <c r="F935" s="163">
        <f>IF(LOOKUP($J935,RABAT!$A$6:$A$9,RABAT!$A$6:$A$9)=$J935,LOOKUP($J935,RABAT!$A$6:$A$9,RABAT!C$6:C$9),"---")</f>
        <v>0</v>
      </c>
      <c r="G935" s="148">
        <f t="shared" si="55"/>
        <v>1386</v>
      </c>
      <c r="H935" s="89" t="s">
        <v>2136</v>
      </c>
      <c r="I935" s="36" t="s">
        <v>3646</v>
      </c>
      <c r="J935" s="37" t="s">
        <v>2122</v>
      </c>
      <c r="K935" s="36" t="s">
        <v>2121</v>
      </c>
    </row>
    <row r="936" spans="1:11" ht="12.75" customHeight="1" x14ac:dyDescent="0.2">
      <c r="A936" s="5">
        <v>934</v>
      </c>
      <c r="B936" s="36" t="s">
        <v>3439</v>
      </c>
      <c r="C936" s="36" t="s">
        <v>975</v>
      </c>
      <c r="D936" s="149" t="s">
        <v>152</v>
      </c>
      <c r="E936" s="147">
        <v>1556.7328014040672</v>
      </c>
      <c r="F936" s="163">
        <f>IF(LOOKUP($J936,RABAT!$A$6:$A$9,RABAT!$A$6:$A$9)=$J936,LOOKUP($J936,RABAT!$A$6:$A$9,RABAT!C$6:C$9),"---")</f>
        <v>0</v>
      </c>
      <c r="G936" s="148">
        <f t="shared" si="55"/>
        <v>1556.8000000000002</v>
      </c>
      <c r="H936" s="89" t="s">
        <v>2139</v>
      </c>
      <c r="I936" s="36" t="s">
        <v>3646</v>
      </c>
      <c r="J936" s="37" t="s">
        <v>2122</v>
      </c>
      <c r="K936" s="36" t="s">
        <v>2121</v>
      </c>
    </row>
    <row r="937" spans="1:11" ht="12.75" customHeight="1" x14ac:dyDescent="0.2">
      <c r="A937" s="2">
        <v>935</v>
      </c>
      <c r="B937" s="36" t="s">
        <v>3440</v>
      </c>
      <c r="C937" s="36" t="s">
        <v>976</v>
      </c>
      <c r="D937" s="149" t="s">
        <v>152</v>
      </c>
      <c r="E937" s="147">
        <v>2092</v>
      </c>
      <c r="F937" s="163">
        <f>IF(LOOKUP($J937,RABAT!$A$6:$A$9,RABAT!$A$6:$A$9)=$J937,LOOKUP($J937,RABAT!$A$6:$A$9,RABAT!C$6:C$9),"---")</f>
        <v>0</v>
      </c>
      <c r="G937" s="148">
        <f t="shared" si="55"/>
        <v>2092</v>
      </c>
      <c r="H937" s="89" t="s">
        <v>2142</v>
      </c>
      <c r="I937" s="36" t="s">
        <v>3646</v>
      </c>
      <c r="J937" s="37" t="s">
        <v>2122</v>
      </c>
      <c r="K937" s="36" t="s">
        <v>2121</v>
      </c>
    </row>
    <row r="938" spans="1:11" ht="12.75" customHeight="1" x14ac:dyDescent="0.2">
      <c r="A938" s="5">
        <v>936</v>
      </c>
      <c r="B938" s="36" t="s">
        <v>3441</v>
      </c>
      <c r="C938" s="36" t="s">
        <v>977</v>
      </c>
      <c r="D938" s="149" t="s">
        <v>152</v>
      </c>
      <c r="E938" s="147">
        <v>1670.466704702995</v>
      </c>
      <c r="F938" s="163">
        <f>IF(LOOKUP($J938,RABAT!$A$6:$A$9,RABAT!$A$6:$A$9)=$J938,LOOKUP($J938,RABAT!$A$6:$A$9,RABAT!C$6:C$9),"---")</f>
        <v>0</v>
      </c>
      <c r="G938" s="148">
        <f t="shared" si="55"/>
        <v>1670.5</v>
      </c>
      <c r="H938" s="89" t="s">
        <v>2145</v>
      </c>
      <c r="I938" s="36" t="s">
        <v>3646</v>
      </c>
      <c r="J938" s="37" t="s">
        <v>2122</v>
      </c>
      <c r="K938" s="36" t="s">
        <v>2121</v>
      </c>
    </row>
    <row r="939" spans="1:11" ht="12.75" customHeight="1" x14ac:dyDescent="0.2">
      <c r="A939" s="2">
        <v>937</v>
      </c>
      <c r="B939" s="36" t="s">
        <v>3442</v>
      </c>
      <c r="C939" s="36" t="s">
        <v>978</v>
      </c>
      <c r="D939" s="149" t="s">
        <v>152</v>
      </c>
      <c r="E939" s="147">
        <v>2798</v>
      </c>
      <c r="F939" s="163">
        <f>IF(LOOKUP($J939,RABAT!$A$6:$A$9,RABAT!$A$6:$A$9)=$J939,LOOKUP($J939,RABAT!$A$6:$A$9,RABAT!C$6:C$9),"---")</f>
        <v>0</v>
      </c>
      <c r="G939" s="148">
        <f t="shared" si="55"/>
        <v>2798</v>
      </c>
      <c r="H939" s="89" t="s">
        <v>2148</v>
      </c>
      <c r="I939" s="36" t="s">
        <v>3646</v>
      </c>
      <c r="J939" s="37" t="s">
        <v>2122</v>
      </c>
      <c r="K939" s="36" t="s">
        <v>2121</v>
      </c>
    </row>
    <row r="940" spans="1:11" ht="12.75" customHeight="1" x14ac:dyDescent="0.2">
      <c r="A940" s="5">
        <v>938</v>
      </c>
      <c r="B940" s="36" t="s">
        <v>3443</v>
      </c>
      <c r="C940" s="36" t="s">
        <v>979</v>
      </c>
      <c r="D940" s="149" t="s">
        <v>152</v>
      </c>
      <c r="E940" s="147">
        <v>3647</v>
      </c>
      <c r="F940" s="163">
        <f>IF(LOOKUP($J940,RABAT!$A$6:$A$9,RABAT!$A$6:$A$9)=$J940,LOOKUP($J940,RABAT!$A$6:$A$9,RABAT!C$6:C$9),"---")</f>
        <v>0</v>
      </c>
      <c r="G940" s="148">
        <f t="shared" si="55"/>
        <v>3647</v>
      </c>
      <c r="H940" s="89" t="s">
        <v>2151</v>
      </c>
      <c r="I940" s="36" t="s">
        <v>3646</v>
      </c>
      <c r="J940" s="37" t="s">
        <v>2122</v>
      </c>
      <c r="K940" s="36" t="s">
        <v>2121</v>
      </c>
    </row>
    <row r="941" spans="1:11" ht="12.75" customHeight="1" x14ac:dyDescent="0.2">
      <c r="A941" s="2">
        <v>939</v>
      </c>
      <c r="B941" s="36" t="s">
        <v>3444</v>
      </c>
      <c r="C941" s="36" t="s">
        <v>980</v>
      </c>
      <c r="D941" s="149" t="s">
        <v>152</v>
      </c>
      <c r="E941" s="147">
        <v>3709</v>
      </c>
      <c r="F941" s="163">
        <f>IF(LOOKUP($J941,RABAT!$A$6:$A$9,RABAT!$A$6:$A$9)=$J941,LOOKUP($J941,RABAT!$A$6:$A$9,RABAT!C$6:C$9),"---")</f>
        <v>0</v>
      </c>
      <c r="G941" s="148">
        <f t="shared" si="55"/>
        <v>3709</v>
      </c>
      <c r="H941" s="89" t="s">
        <v>3649</v>
      </c>
      <c r="I941" s="36" t="s">
        <v>3646</v>
      </c>
      <c r="J941" s="37" t="s">
        <v>2122</v>
      </c>
      <c r="K941" s="36" t="s">
        <v>2121</v>
      </c>
    </row>
    <row r="942" spans="1:11" ht="12.75" customHeight="1" x14ac:dyDescent="0.2">
      <c r="A942" s="5">
        <v>940</v>
      </c>
      <c r="B942" s="36" t="s">
        <v>3445</v>
      </c>
      <c r="C942" s="36" t="s">
        <v>981</v>
      </c>
      <c r="D942" s="149" t="s">
        <v>152</v>
      </c>
      <c r="E942" s="147">
        <v>4288</v>
      </c>
      <c r="F942" s="163">
        <f>IF(LOOKUP($J942,RABAT!$A$6:$A$9,RABAT!$A$6:$A$9)=$J942,LOOKUP($J942,RABAT!$A$6:$A$9,RABAT!C$6:C$9),"---")</f>
        <v>0</v>
      </c>
      <c r="G942" s="148">
        <f t="shared" si="55"/>
        <v>4288</v>
      </c>
      <c r="H942" s="89" t="s">
        <v>4967</v>
      </c>
      <c r="I942" s="36" t="s">
        <v>3646</v>
      </c>
      <c r="J942" s="37" t="s">
        <v>2122</v>
      </c>
      <c r="K942" s="36" t="s">
        <v>2121</v>
      </c>
    </row>
    <row r="943" spans="1:11" ht="12.75" customHeight="1" x14ac:dyDescent="0.2">
      <c r="A943" s="2">
        <v>941</v>
      </c>
      <c r="B943" s="36" t="s">
        <v>3446</v>
      </c>
      <c r="C943" s="36" t="s">
        <v>982</v>
      </c>
      <c r="D943" s="149" t="s">
        <v>152</v>
      </c>
      <c r="E943" s="147">
        <v>5638</v>
      </c>
      <c r="F943" s="163">
        <f>IF(LOOKUP($J943,RABAT!$A$6:$A$9,RABAT!$A$6:$A$9)=$J943,LOOKUP($J943,RABAT!$A$6:$A$9,RABAT!C$6:C$9),"---")</f>
        <v>0</v>
      </c>
      <c r="G943" s="148">
        <f t="shared" si="55"/>
        <v>5638</v>
      </c>
      <c r="H943" s="89" t="s">
        <v>3652</v>
      </c>
      <c r="I943" s="36" t="s">
        <v>3646</v>
      </c>
      <c r="J943" s="37" t="s">
        <v>2122</v>
      </c>
      <c r="K943" s="36" t="s">
        <v>2121</v>
      </c>
    </row>
    <row r="944" spans="1:11" s="2" customFormat="1" ht="12.75" customHeight="1" x14ac:dyDescent="0.2">
      <c r="A944" s="5">
        <v>942</v>
      </c>
      <c r="B944" s="36" t="s">
        <v>3447</v>
      </c>
      <c r="C944" s="36" t="s">
        <v>983</v>
      </c>
      <c r="D944" s="149" t="s">
        <v>152</v>
      </c>
      <c r="E944" s="147">
        <v>4647</v>
      </c>
      <c r="F944" s="163">
        <f>IF(LOOKUP($J944,RABAT!$A$6:$A$9,RABAT!$A$6:$A$9)=$J944,LOOKUP($J944,RABAT!$A$6:$A$9,RABAT!C$6:C$9),"---")</f>
        <v>0</v>
      </c>
      <c r="G944" s="148">
        <f t="shared" si="55"/>
        <v>4647</v>
      </c>
      <c r="H944" s="89" t="s">
        <v>3655</v>
      </c>
      <c r="I944" s="36" t="s">
        <v>3646</v>
      </c>
      <c r="J944" s="37" t="s">
        <v>2122</v>
      </c>
      <c r="K944" s="36" t="s">
        <v>2121</v>
      </c>
    </row>
    <row r="945" spans="1:11" s="2" customFormat="1" ht="12.75" customHeight="1" x14ac:dyDescent="0.2">
      <c r="A945" s="2">
        <v>943</v>
      </c>
      <c r="B945" s="36" t="s">
        <v>3448</v>
      </c>
      <c r="C945" s="36" t="s">
        <v>984</v>
      </c>
      <c r="D945" s="149" t="s">
        <v>152</v>
      </c>
      <c r="E945" s="147">
        <v>9415</v>
      </c>
      <c r="F945" s="163">
        <f>IF(LOOKUP($J945,RABAT!$A$6:$A$9,RABAT!$A$6:$A$9)=$J945,LOOKUP($J945,RABAT!$A$6:$A$9,RABAT!C$6:C$9),"---")</f>
        <v>0</v>
      </c>
      <c r="G945" s="148">
        <f t="shared" si="55"/>
        <v>9415</v>
      </c>
      <c r="H945" s="89" t="s">
        <v>3658</v>
      </c>
      <c r="I945" s="36" t="s">
        <v>3646</v>
      </c>
      <c r="J945" s="37" t="s">
        <v>2122</v>
      </c>
      <c r="K945" s="36" t="s">
        <v>2121</v>
      </c>
    </row>
    <row r="946" spans="1:11" s="2" customFormat="1" ht="12.75" customHeight="1" x14ac:dyDescent="0.2">
      <c r="A946" s="5">
        <v>944</v>
      </c>
      <c r="B946" s="36" t="s">
        <v>3449</v>
      </c>
      <c r="C946" s="36" t="s">
        <v>985</v>
      </c>
      <c r="D946" s="149" t="s">
        <v>152</v>
      </c>
      <c r="E946" s="147">
        <v>6104</v>
      </c>
      <c r="F946" s="163">
        <f>IF(LOOKUP($J946,RABAT!$A$6:$A$9,RABAT!$A$6:$A$9)=$J946,LOOKUP($J946,RABAT!$A$6:$A$9,RABAT!C$6:C$9),"---")</f>
        <v>0</v>
      </c>
      <c r="G946" s="148">
        <f t="shared" si="55"/>
        <v>6104</v>
      </c>
      <c r="H946" s="89" t="s">
        <v>3610</v>
      </c>
      <c r="I946" s="36" t="s">
        <v>3646</v>
      </c>
      <c r="J946" s="37" t="s">
        <v>2122</v>
      </c>
      <c r="K946" s="36" t="s">
        <v>2121</v>
      </c>
    </row>
    <row r="947" spans="1:11" s="2" customFormat="1" ht="12.75" customHeight="1" x14ac:dyDescent="0.2">
      <c r="A947" s="2">
        <v>945</v>
      </c>
      <c r="B947" s="36" t="s">
        <v>3450</v>
      </c>
      <c r="C947" s="36" t="s">
        <v>986</v>
      </c>
      <c r="D947" s="149" t="s">
        <v>152</v>
      </c>
      <c r="E947" s="147">
        <v>14486</v>
      </c>
      <c r="F947" s="163">
        <f>IF(LOOKUP($J947,RABAT!$A$6:$A$9,RABAT!$A$6:$A$9)=$J947,LOOKUP($J947,RABAT!$A$6:$A$9,RABAT!C$6:C$9),"---")</f>
        <v>0</v>
      </c>
      <c r="G947" s="148">
        <f t="shared" si="55"/>
        <v>14486</v>
      </c>
      <c r="H947" s="89" t="s">
        <v>4968</v>
      </c>
      <c r="I947" s="36" t="s">
        <v>3646</v>
      </c>
      <c r="J947" s="37" t="s">
        <v>2122</v>
      </c>
      <c r="K947" s="36" t="s">
        <v>2121</v>
      </c>
    </row>
    <row r="948" spans="1:11" s="2" customFormat="1" ht="12.75" customHeight="1" x14ac:dyDescent="0.2">
      <c r="A948" s="5">
        <v>946</v>
      </c>
      <c r="B948" s="36" t="s">
        <v>3451</v>
      </c>
      <c r="C948" s="36" t="s">
        <v>987</v>
      </c>
      <c r="D948" s="149" t="s">
        <v>152</v>
      </c>
      <c r="E948" s="147">
        <v>14168</v>
      </c>
      <c r="F948" s="163">
        <f>IF(LOOKUP($J948,RABAT!$A$6:$A$9,RABAT!$A$6:$A$9)=$J948,LOOKUP($J948,RABAT!$A$6:$A$9,RABAT!C$6:C$9),"---")</f>
        <v>0</v>
      </c>
      <c r="G948" s="148">
        <f t="shared" si="55"/>
        <v>14168</v>
      </c>
      <c r="H948" s="89" t="s">
        <v>3611</v>
      </c>
      <c r="I948" s="36" t="s">
        <v>3646</v>
      </c>
      <c r="J948" s="37" t="s">
        <v>2122</v>
      </c>
      <c r="K948" s="36" t="s">
        <v>2121</v>
      </c>
    </row>
    <row r="949" spans="1:11" s="2" customFormat="1" ht="12.75" customHeight="1" x14ac:dyDescent="0.2">
      <c r="A949" s="2">
        <v>947</v>
      </c>
      <c r="B949" s="36" t="s">
        <v>3452</v>
      </c>
      <c r="C949" s="36" t="s">
        <v>988</v>
      </c>
      <c r="D949" s="149" t="s">
        <v>152</v>
      </c>
      <c r="E949" s="147">
        <v>21420</v>
      </c>
      <c r="F949" s="163">
        <f>IF(LOOKUP($J949,RABAT!$A$6:$A$9,RABAT!$A$6:$A$9)=$J949,LOOKUP($J949,RABAT!$A$6:$A$9,RABAT!C$6:C$9),"---")</f>
        <v>0</v>
      </c>
      <c r="G949" s="148">
        <f t="shared" si="55"/>
        <v>21420</v>
      </c>
      <c r="H949" s="89" t="s">
        <v>4969</v>
      </c>
      <c r="I949" s="36" t="s">
        <v>3646</v>
      </c>
      <c r="J949" s="37" t="s">
        <v>2122</v>
      </c>
      <c r="K949" s="36" t="s">
        <v>2121</v>
      </c>
    </row>
    <row r="950" spans="1:11" s="2" customFormat="1" ht="12.75" customHeight="1" x14ac:dyDescent="0.2">
      <c r="A950" s="5">
        <v>948</v>
      </c>
      <c r="B950" s="36" t="s">
        <v>3453</v>
      </c>
      <c r="C950" s="36" t="s">
        <v>989</v>
      </c>
      <c r="D950" s="146" t="s">
        <v>154</v>
      </c>
      <c r="E950" s="147">
        <v>28381</v>
      </c>
      <c r="F950" s="163">
        <f>IF(LOOKUP($J950,RABAT!$A$6:$A$9,RABAT!$A$6:$A$9)=$J950,LOOKUP($J950,RABAT!$A$6:$A$9,RABAT!C$6:C$9),"---")</f>
        <v>0</v>
      </c>
      <c r="G950" s="148">
        <f t="shared" si="55"/>
        <v>28381</v>
      </c>
      <c r="H950" s="89" t="s">
        <v>1176</v>
      </c>
      <c r="I950" s="36" t="s">
        <v>3646</v>
      </c>
      <c r="J950" s="37" t="s">
        <v>2122</v>
      </c>
      <c r="K950" s="36" t="s">
        <v>2121</v>
      </c>
    </row>
    <row r="951" spans="1:11" s="2" customFormat="1" ht="12.75" customHeight="1" x14ac:dyDescent="0.2">
      <c r="A951" s="2">
        <v>949</v>
      </c>
      <c r="B951" s="36" t="s">
        <v>3454</v>
      </c>
      <c r="C951" s="36" t="s">
        <v>3455</v>
      </c>
      <c r="D951" s="146" t="s">
        <v>154</v>
      </c>
      <c r="E951" s="147">
        <v>33447</v>
      </c>
      <c r="F951" s="163">
        <f>IF(LOOKUP($J951,RABAT!$A$6:$A$9,RABAT!$A$6:$A$9)=$J951,LOOKUP($J951,RABAT!$A$6:$A$9,RABAT!C$6:C$9),"---")</f>
        <v>0</v>
      </c>
      <c r="G951" s="148">
        <f t="shared" si="55"/>
        <v>33447</v>
      </c>
      <c r="H951" s="89" t="s">
        <v>2862</v>
      </c>
      <c r="I951" s="36" t="s">
        <v>3646</v>
      </c>
      <c r="J951" s="37" t="s">
        <v>2122</v>
      </c>
      <c r="K951" s="36" t="s">
        <v>2121</v>
      </c>
    </row>
    <row r="952" spans="1:11" s="2" customFormat="1" ht="12.75" customHeight="1" x14ac:dyDescent="0.2">
      <c r="A952" s="5">
        <v>950</v>
      </c>
      <c r="B952" s="36" t="s">
        <v>3456</v>
      </c>
      <c r="C952" s="36" t="s">
        <v>3457</v>
      </c>
      <c r="D952" s="146" t="s">
        <v>154</v>
      </c>
      <c r="E952" s="147">
        <v>49361</v>
      </c>
      <c r="F952" s="163">
        <f>IF(LOOKUP($J952,RABAT!$A$6:$A$9,RABAT!$A$6:$A$9)=$J952,LOOKUP($J952,RABAT!$A$6:$A$9,RABAT!C$6:C$9),"---")</f>
        <v>0</v>
      </c>
      <c r="G952" s="148">
        <f t="shared" si="55"/>
        <v>49361</v>
      </c>
      <c r="H952" s="89" t="s">
        <v>2867</v>
      </c>
      <c r="I952" s="36" t="s">
        <v>3646</v>
      </c>
      <c r="J952" s="37" t="s">
        <v>2122</v>
      </c>
      <c r="K952" s="36" t="s">
        <v>2121</v>
      </c>
    </row>
    <row r="953" spans="1:11" s="2" customFormat="1" ht="12.75" customHeight="1" x14ac:dyDescent="0.2">
      <c r="A953" s="2">
        <v>951</v>
      </c>
      <c r="B953" s="36" t="s">
        <v>3458</v>
      </c>
      <c r="C953" s="36" t="s">
        <v>3459</v>
      </c>
      <c r="D953" s="146" t="s">
        <v>154</v>
      </c>
      <c r="E953" s="147">
        <v>58707</v>
      </c>
      <c r="F953" s="163">
        <f>IF(LOOKUP($J953,RABAT!$A$6:$A$9,RABAT!$A$6:$A$9)=$J953,LOOKUP($J953,RABAT!$A$6:$A$9,RABAT!C$6:C$9),"---")</f>
        <v>0</v>
      </c>
      <c r="G953" s="148">
        <f t="shared" si="55"/>
        <v>58707</v>
      </c>
      <c r="H953" s="89" t="s">
        <v>2863</v>
      </c>
      <c r="I953" s="36" t="s">
        <v>3646</v>
      </c>
      <c r="J953" s="37" t="s">
        <v>2122</v>
      </c>
      <c r="K953" s="36" t="s">
        <v>2121</v>
      </c>
    </row>
    <row r="954" spans="1:11" s="2" customFormat="1" ht="12.75" customHeight="1" x14ac:dyDescent="0.2">
      <c r="A954" s="5">
        <v>952</v>
      </c>
      <c r="B954" s="36" t="s">
        <v>3460</v>
      </c>
      <c r="C954" s="36" t="s">
        <v>3461</v>
      </c>
      <c r="D954" s="146" t="s">
        <v>154</v>
      </c>
      <c r="E954" s="150" t="s">
        <v>127</v>
      </c>
      <c r="F954" s="163">
        <f>IF(LOOKUP($J954,RABAT!$A$6:$A$9,RABAT!$A$6:$A$9)=$J954,LOOKUP($J954,RABAT!$A$6:$A$9,RABAT!C$6:C$9),"---")</f>
        <v>0</v>
      </c>
      <c r="G954" s="148" t="s">
        <v>127</v>
      </c>
      <c r="H954" s="89" t="s">
        <v>2864</v>
      </c>
      <c r="I954" s="36" t="s">
        <v>3646</v>
      </c>
      <c r="J954" s="37" t="s">
        <v>2122</v>
      </c>
      <c r="K954" s="36" t="s">
        <v>2121</v>
      </c>
    </row>
    <row r="955" spans="1:11" s="2" customFormat="1" ht="12.75" customHeight="1" x14ac:dyDescent="0.2">
      <c r="A955" s="2">
        <v>953</v>
      </c>
      <c r="B955" s="36" t="s">
        <v>3462</v>
      </c>
      <c r="C955" s="36" t="s">
        <v>3463</v>
      </c>
      <c r="D955" s="146" t="s">
        <v>154</v>
      </c>
      <c r="E955" s="150" t="s">
        <v>127</v>
      </c>
      <c r="F955" s="163">
        <f>IF(LOOKUP($J955,RABAT!$A$6:$A$9,RABAT!$A$6:$A$9)=$J955,LOOKUP($J955,RABAT!$A$6:$A$9,RABAT!C$6:C$9),"---")</f>
        <v>0</v>
      </c>
      <c r="G955" s="148" t="s">
        <v>127</v>
      </c>
      <c r="H955" s="90" t="s">
        <v>2865</v>
      </c>
      <c r="I955" s="62" t="s">
        <v>3646</v>
      </c>
      <c r="J955" s="63" t="s">
        <v>2122</v>
      </c>
      <c r="K955" s="62" t="s">
        <v>2121</v>
      </c>
    </row>
    <row r="956" spans="1:11" s="99" customFormat="1" ht="12.75" customHeight="1" x14ac:dyDescent="0.2">
      <c r="B956" s="214"/>
      <c r="C956" s="215" t="s">
        <v>5414</v>
      </c>
      <c r="D956" s="214"/>
      <c r="E956" s="214"/>
      <c r="F956" s="214"/>
      <c r="G956" s="214"/>
    </row>
    <row r="957" spans="1:11" s="2" customFormat="1" ht="12.75" customHeight="1" x14ac:dyDescent="0.2">
      <c r="A957" s="5">
        <v>954</v>
      </c>
      <c r="B957" s="99" t="s">
        <v>132</v>
      </c>
      <c r="C957" s="100" t="s">
        <v>243</v>
      </c>
      <c r="D957" s="143" t="s">
        <v>150</v>
      </c>
      <c r="E957" s="144" t="s">
        <v>137</v>
      </c>
      <c r="F957" s="122" t="s">
        <v>138</v>
      </c>
      <c r="G957" s="145" t="s">
        <v>139</v>
      </c>
      <c r="H957" s="4" t="s">
        <v>134</v>
      </c>
      <c r="I957" s="4" t="s">
        <v>135</v>
      </c>
      <c r="J957" s="4" t="s">
        <v>136</v>
      </c>
      <c r="K957" s="4" t="s">
        <v>2120</v>
      </c>
    </row>
    <row r="958" spans="1:11" s="2" customFormat="1" ht="12.75" customHeight="1" x14ac:dyDescent="0.2">
      <c r="A958" s="2">
        <v>955</v>
      </c>
      <c r="B958" s="36" t="s">
        <v>4336</v>
      </c>
      <c r="C958" s="36" t="s">
        <v>990</v>
      </c>
      <c r="D958" s="149" t="s">
        <v>152</v>
      </c>
      <c r="E958" s="147">
        <v>2285</v>
      </c>
      <c r="F958" s="163">
        <f>IF(LOOKUP($J958,RABAT!$A$6:$A$9,RABAT!$A$6:$A$9)=$J958,LOOKUP($J958,RABAT!$A$6:$A$9,RABAT!C$6:C$9),"---")</f>
        <v>0</v>
      </c>
      <c r="G958" s="148">
        <f t="shared" ref="G958:G972" si="56">CEILING(E958-(E958*F958),0.1)</f>
        <v>2285</v>
      </c>
      <c r="H958" s="89" t="s">
        <v>2148</v>
      </c>
      <c r="I958" s="36" t="s">
        <v>3325</v>
      </c>
      <c r="J958" s="37" t="s">
        <v>2122</v>
      </c>
      <c r="K958" s="36" t="s">
        <v>2121</v>
      </c>
    </row>
    <row r="959" spans="1:11" s="2" customFormat="1" ht="12.75" customHeight="1" x14ac:dyDescent="0.2">
      <c r="A959" s="5">
        <v>956</v>
      </c>
      <c r="B959" s="36" t="s">
        <v>4337</v>
      </c>
      <c r="C959" s="36" t="s">
        <v>991</v>
      </c>
      <c r="D959" s="146" t="s">
        <v>152</v>
      </c>
      <c r="E959" s="147">
        <v>2882</v>
      </c>
      <c r="F959" s="163">
        <f>IF(LOOKUP($J959,RABAT!$A$6:$A$9,RABAT!$A$6:$A$9)=$J959,LOOKUP($J959,RABAT!$A$6:$A$9,RABAT!C$6:C$9),"---")</f>
        <v>0</v>
      </c>
      <c r="G959" s="148">
        <f t="shared" si="56"/>
        <v>2882</v>
      </c>
      <c r="H959" s="89" t="s">
        <v>2151</v>
      </c>
      <c r="I959" s="36" t="s">
        <v>3325</v>
      </c>
      <c r="J959" s="37" t="s">
        <v>2122</v>
      </c>
      <c r="K959" s="36" t="s">
        <v>2121</v>
      </c>
    </row>
    <row r="960" spans="1:11" s="2" customFormat="1" ht="12.75" customHeight="1" x14ac:dyDescent="0.2">
      <c r="A960" s="2">
        <v>957</v>
      </c>
      <c r="B960" s="36" t="s">
        <v>4338</v>
      </c>
      <c r="C960" s="36" t="s">
        <v>992</v>
      </c>
      <c r="D960" s="149" t="s">
        <v>152</v>
      </c>
      <c r="E960" s="147">
        <v>3023</v>
      </c>
      <c r="F960" s="163">
        <f>IF(LOOKUP($J960,RABAT!$A$6:$A$9,RABAT!$A$6:$A$9)=$J960,LOOKUP($J960,RABAT!$A$6:$A$9,RABAT!C$6:C$9),"---")</f>
        <v>0</v>
      </c>
      <c r="G960" s="148">
        <f t="shared" si="56"/>
        <v>3023</v>
      </c>
      <c r="H960" s="89" t="s">
        <v>3649</v>
      </c>
      <c r="I960" s="36" t="s">
        <v>3325</v>
      </c>
      <c r="J960" s="37" t="s">
        <v>2122</v>
      </c>
      <c r="K960" s="36" t="s">
        <v>2121</v>
      </c>
    </row>
    <row r="961" spans="1:11" s="2" customFormat="1" ht="12.75" customHeight="1" x14ac:dyDescent="0.2">
      <c r="A961" s="5">
        <v>958</v>
      </c>
      <c r="B961" s="36" t="s">
        <v>4339</v>
      </c>
      <c r="C961" s="36" t="s">
        <v>993</v>
      </c>
      <c r="D961" s="149" t="s">
        <v>152</v>
      </c>
      <c r="E961" s="147">
        <v>2535</v>
      </c>
      <c r="F961" s="163">
        <f>IF(LOOKUP($J961,RABAT!$A$6:$A$9,RABAT!$A$6:$A$9)=$J961,LOOKUP($J961,RABAT!$A$6:$A$9,RABAT!C$6:C$9),"---")</f>
        <v>0</v>
      </c>
      <c r="G961" s="148">
        <f t="shared" si="56"/>
        <v>2535</v>
      </c>
      <c r="H961" s="89" t="s">
        <v>4967</v>
      </c>
      <c r="I961" s="36" t="s">
        <v>3325</v>
      </c>
      <c r="J961" s="37" t="s">
        <v>2122</v>
      </c>
      <c r="K961" s="36" t="s">
        <v>2121</v>
      </c>
    </row>
    <row r="962" spans="1:11" s="2" customFormat="1" ht="12.75" customHeight="1" x14ac:dyDescent="0.2">
      <c r="A962" s="2">
        <v>959</v>
      </c>
      <c r="B962" s="36" t="s">
        <v>4340</v>
      </c>
      <c r="C962" s="36" t="s">
        <v>994</v>
      </c>
      <c r="D962" s="149" t="s">
        <v>152</v>
      </c>
      <c r="E962" s="147">
        <v>4286</v>
      </c>
      <c r="F962" s="163">
        <f>IF(LOOKUP($J962,RABAT!$A$6:$A$9,RABAT!$A$6:$A$9)=$J962,LOOKUP($J962,RABAT!$A$6:$A$9,RABAT!C$6:C$9),"---")</f>
        <v>0</v>
      </c>
      <c r="G962" s="148">
        <f t="shared" si="56"/>
        <v>4286</v>
      </c>
      <c r="H962" s="89" t="s">
        <v>3652</v>
      </c>
      <c r="I962" s="36" t="s">
        <v>3325</v>
      </c>
      <c r="J962" s="37" t="s">
        <v>2122</v>
      </c>
      <c r="K962" s="36" t="s">
        <v>2121</v>
      </c>
    </row>
    <row r="963" spans="1:11" s="2" customFormat="1" ht="12.75" customHeight="1" x14ac:dyDescent="0.2">
      <c r="A963" s="5">
        <v>960</v>
      </c>
      <c r="B963" s="36" t="s">
        <v>4341</v>
      </c>
      <c r="C963" s="36" t="s">
        <v>995</v>
      </c>
      <c r="D963" s="149" t="s">
        <v>152</v>
      </c>
      <c r="E963" s="147">
        <v>6003</v>
      </c>
      <c r="F963" s="163">
        <f>IF(LOOKUP($J963,RABAT!$A$6:$A$9,RABAT!$A$6:$A$9)=$J963,LOOKUP($J963,RABAT!$A$6:$A$9,RABAT!C$6:C$9),"---")</f>
        <v>0</v>
      </c>
      <c r="G963" s="148">
        <f t="shared" si="56"/>
        <v>6003</v>
      </c>
      <c r="H963" s="89" t="s">
        <v>3655</v>
      </c>
      <c r="I963" s="36" t="s">
        <v>3325</v>
      </c>
      <c r="J963" s="37" t="s">
        <v>2122</v>
      </c>
      <c r="K963" s="36" t="s">
        <v>2121</v>
      </c>
    </row>
    <row r="964" spans="1:11" s="2" customFormat="1" ht="12.75" customHeight="1" x14ac:dyDescent="0.2">
      <c r="A964" s="2">
        <v>961</v>
      </c>
      <c r="B964" s="36" t="s">
        <v>4342</v>
      </c>
      <c r="C964" s="36" t="s">
        <v>996</v>
      </c>
      <c r="D964" s="149" t="s">
        <v>152</v>
      </c>
      <c r="E964" s="147">
        <v>6012</v>
      </c>
      <c r="F964" s="163">
        <f>IF(LOOKUP($J964,RABAT!$A$6:$A$9,RABAT!$A$6:$A$9)=$J964,LOOKUP($J964,RABAT!$A$6:$A$9,RABAT!C$6:C$9),"---")</f>
        <v>0</v>
      </c>
      <c r="G964" s="148">
        <f t="shared" si="56"/>
        <v>6012</v>
      </c>
      <c r="H964" s="89" t="s">
        <v>3658</v>
      </c>
      <c r="I964" s="36" t="s">
        <v>3325</v>
      </c>
      <c r="J964" s="37" t="s">
        <v>2122</v>
      </c>
      <c r="K964" s="36" t="s">
        <v>2121</v>
      </c>
    </row>
    <row r="965" spans="1:11" s="2" customFormat="1" ht="12.75" customHeight="1" x14ac:dyDescent="0.2">
      <c r="A965" s="5">
        <v>962</v>
      </c>
      <c r="B965" s="36" t="s">
        <v>4343</v>
      </c>
      <c r="C965" s="36" t="s">
        <v>997</v>
      </c>
      <c r="D965" s="149" t="s">
        <v>152</v>
      </c>
      <c r="E965" s="147">
        <v>6012</v>
      </c>
      <c r="F965" s="163">
        <f>IF(LOOKUP($J965,RABAT!$A$6:$A$9,RABAT!$A$6:$A$9)=$J965,LOOKUP($J965,RABAT!$A$6:$A$9,RABAT!C$6:C$9),"---")</f>
        <v>0</v>
      </c>
      <c r="G965" s="148">
        <f t="shared" si="56"/>
        <v>6012</v>
      </c>
      <c r="H965" s="89" t="s">
        <v>3610</v>
      </c>
      <c r="I965" s="36" t="s">
        <v>3325</v>
      </c>
      <c r="J965" s="37" t="s">
        <v>2122</v>
      </c>
      <c r="K965" s="36" t="s">
        <v>2121</v>
      </c>
    </row>
    <row r="966" spans="1:11" s="2" customFormat="1" ht="12.75" customHeight="1" x14ac:dyDescent="0.2">
      <c r="A966" s="2">
        <v>963</v>
      </c>
      <c r="B966" s="36" t="s">
        <v>4344</v>
      </c>
      <c r="C966" s="36" t="s">
        <v>998</v>
      </c>
      <c r="D966" s="149" t="s">
        <v>152</v>
      </c>
      <c r="E966" s="147">
        <v>9006</v>
      </c>
      <c r="F966" s="163">
        <f>IF(LOOKUP($J966,RABAT!$A$6:$A$9,RABAT!$A$6:$A$9)=$J966,LOOKUP($J966,RABAT!$A$6:$A$9,RABAT!C$6:C$9),"---")</f>
        <v>0</v>
      </c>
      <c r="G966" s="148">
        <f t="shared" si="56"/>
        <v>9006</v>
      </c>
      <c r="H966" s="89" t="s">
        <v>4968</v>
      </c>
      <c r="I966" s="36" t="s">
        <v>3325</v>
      </c>
      <c r="J966" s="37" t="s">
        <v>2122</v>
      </c>
      <c r="K966" s="36" t="s">
        <v>2121</v>
      </c>
    </row>
    <row r="967" spans="1:11" s="2" customFormat="1" ht="12.75" customHeight="1" x14ac:dyDescent="0.2">
      <c r="A967" s="5">
        <v>964</v>
      </c>
      <c r="B967" s="36" t="s">
        <v>4345</v>
      </c>
      <c r="C967" s="36" t="s">
        <v>999</v>
      </c>
      <c r="D967" s="149" t="s">
        <v>152</v>
      </c>
      <c r="E967" s="147">
        <v>12137</v>
      </c>
      <c r="F967" s="163">
        <f>IF(LOOKUP($J967,RABAT!$A$6:$A$9,RABAT!$A$6:$A$9)=$J967,LOOKUP($J967,RABAT!$A$6:$A$9,RABAT!C$6:C$9),"---")</f>
        <v>0</v>
      </c>
      <c r="G967" s="148">
        <f t="shared" si="56"/>
        <v>12137</v>
      </c>
      <c r="H967" s="89" t="s">
        <v>3611</v>
      </c>
      <c r="I967" s="36" t="s">
        <v>3325</v>
      </c>
      <c r="J967" s="37" t="s">
        <v>2122</v>
      </c>
      <c r="K967" s="36" t="s">
        <v>2121</v>
      </c>
    </row>
    <row r="968" spans="1:11" s="2" customFormat="1" ht="12.75" customHeight="1" x14ac:dyDescent="0.2">
      <c r="A968" s="2">
        <v>965</v>
      </c>
      <c r="B968" s="36" t="s">
        <v>4346</v>
      </c>
      <c r="C968" s="36" t="s">
        <v>1000</v>
      </c>
      <c r="D968" s="149" t="s">
        <v>152</v>
      </c>
      <c r="E968" s="147">
        <v>17540</v>
      </c>
      <c r="F968" s="163">
        <f>IF(LOOKUP($J968,RABAT!$A$6:$A$9,RABAT!$A$6:$A$9)=$J968,LOOKUP($J968,RABAT!$A$6:$A$9,RABAT!C$6:C$9),"---")</f>
        <v>0</v>
      </c>
      <c r="G968" s="148">
        <f t="shared" si="56"/>
        <v>17540</v>
      </c>
      <c r="H968" s="89" t="s">
        <v>4969</v>
      </c>
      <c r="I968" s="36" t="s">
        <v>3325</v>
      </c>
      <c r="J968" s="37" t="s">
        <v>2122</v>
      </c>
      <c r="K968" s="36" t="s">
        <v>2121</v>
      </c>
    </row>
    <row r="969" spans="1:11" s="2" customFormat="1" ht="12.75" customHeight="1" x14ac:dyDescent="0.2">
      <c r="A969" s="5">
        <v>966</v>
      </c>
      <c r="B969" s="36" t="s">
        <v>4347</v>
      </c>
      <c r="C969" s="36" t="s">
        <v>1001</v>
      </c>
      <c r="D969" s="146" t="s">
        <v>154</v>
      </c>
      <c r="E969" s="147">
        <v>21386</v>
      </c>
      <c r="F969" s="163">
        <f>IF(LOOKUP($J969,RABAT!$A$6:$A$9,RABAT!$A$6:$A$9)=$J969,LOOKUP($J969,RABAT!$A$6:$A$9,RABAT!C$6:C$9),"---")</f>
        <v>0</v>
      </c>
      <c r="G969" s="148">
        <f t="shared" si="56"/>
        <v>21386</v>
      </c>
      <c r="H969" s="89" t="s">
        <v>1176</v>
      </c>
      <c r="I969" s="36" t="s">
        <v>3325</v>
      </c>
      <c r="J969" s="37" t="s">
        <v>2122</v>
      </c>
      <c r="K969" s="36" t="s">
        <v>2121</v>
      </c>
    </row>
    <row r="970" spans="1:11" s="2" customFormat="1" ht="12.75" customHeight="1" x14ac:dyDescent="0.2">
      <c r="A970" s="2">
        <v>967</v>
      </c>
      <c r="B970" s="36" t="s">
        <v>4348</v>
      </c>
      <c r="C970" s="36" t="s">
        <v>3426</v>
      </c>
      <c r="D970" s="146" t="s">
        <v>154</v>
      </c>
      <c r="E970" s="147">
        <v>27233</v>
      </c>
      <c r="F970" s="163">
        <f>IF(LOOKUP($J970,RABAT!$A$6:$A$9,RABAT!$A$6:$A$9)=$J970,LOOKUP($J970,RABAT!$A$6:$A$9,RABAT!C$6:C$9),"---")</f>
        <v>0</v>
      </c>
      <c r="G970" s="148">
        <f t="shared" si="56"/>
        <v>27233</v>
      </c>
      <c r="H970" s="89" t="s">
        <v>2862</v>
      </c>
      <c r="I970" s="36" t="s">
        <v>3325</v>
      </c>
      <c r="J970" s="37" t="s">
        <v>2122</v>
      </c>
      <c r="K970" s="36" t="s">
        <v>2121</v>
      </c>
    </row>
    <row r="971" spans="1:11" s="2" customFormat="1" ht="12.75" customHeight="1" x14ac:dyDescent="0.2">
      <c r="A971" s="5">
        <v>968</v>
      </c>
      <c r="B971" s="36" t="s">
        <v>3427</v>
      </c>
      <c r="C971" s="36" t="s">
        <v>3428</v>
      </c>
      <c r="D971" s="146" t="s">
        <v>154</v>
      </c>
      <c r="E971" s="147">
        <v>33205</v>
      </c>
      <c r="F971" s="163">
        <f>IF(LOOKUP($J971,RABAT!$A$6:$A$9,RABAT!$A$6:$A$9)=$J971,LOOKUP($J971,RABAT!$A$6:$A$9,RABAT!C$6:C$9),"---")</f>
        <v>0</v>
      </c>
      <c r="G971" s="148">
        <f t="shared" si="56"/>
        <v>33205</v>
      </c>
      <c r="H971" s="89" t="s">
        <v>2867</v>
      </c>
      <c r="I971" s="36" t="s">
        <v>3325</v>
      </c>
      <c r="J971" s="37" t="s">
        <v>2122</v>
      </c>
      <c r="K971" s="36" t="s">
        <v>2121</v>
      </c>
    </row>
    <row r="972" spans="1:11" s="2" customFormat="1" ht="12.75" customHeight="1" x14ac:dyDescent="0.2">
      <c r="A972" s="2">
        <v>969</v>
      </c>
      <c r="B972" s="36" t="s">
        <v>3429</v>
      </c>
      <c r="C972" s="36" t="s">
        <v>3430</v>
      </c>
      <c r="D972" s="146" t="s">
        <v>154</v>
      </c>
      <c r="E972" s="147">
        <v>46286</v>
      </c>
      <c r="F972" s="163">
        <f>IF(LOOKUP($J972,RABAT!$A$6:$A$9,RABAT!$A$6:$A$9)=$J972,LOOKUP($J972,RABAT!$A$6:$A$9,RABAT!C$6:C$9),"---")</f>
        <v>0</v>
      </c>
      <c r="G972" s="148">
        <f t="shared" si="56"/>
        <v>46286</v>
      </c>
      <c r="H972" s="89" t="s">
        <v>2863</v>
      </c>
      <c r="I972" s="36" t="s">
        <v>3325</v>
      </c>
      <c r="J972" s="37" t="s">
        <v>2122</v>
      </c>
      <c r="K972" s="36" t="s">
        <v>2121</v>
      </c>
    </row>
    <row r="973" spans="1:11" s="2" customFormat="1" ht="12.75" customHeight="1" x14ac:dyDescent="0.2">
      <c r="A973" s="5">
        <v>970</v>
      </c>
      <c r="B973" s="36" t="s">
        <v>3431</v>
      </c>
      <c r="C973" s="36" t="s">
        <v>3432</v>
      </c>
      <c r="D973" s="146" t="s">
        <v>154</v>
      </c>
      <c r="E973" s="150" t="s">
        <v>127</v>
      </c>
      <c r="F973" s="163">
        <f>IF(LOOKUP($J973,RABAT!$A$6:$A$9,RABAT!$A$6:$A$9)=$J973,LOOKUP($J973,RABAT!$A$6:$A$9,RABAT!C$6:C$9),"---")</f>
        <v>0</v>
      </c>
      <c r="G973" s="148" t="s">
        <v>127</v>
      </c>
      <c r="H973" s="89" t="s">
        <v>2864</v>
      </c>
      <c r="I973" s="36" t="s">
        <v>3325</v>
      </c>
      <c r="J973" s="37" t="s">
        <v>2122</v>
      </c>
      <c r="K973" s="36" t="s">
        <v>2121</v>
      </c>
    </row>
    <row r="974" spans="1:11" s="2" customFormat="1" ht="12.75" customHeight="1" x14ac:dyDescent="0.2">
      <c r="A974" s="2">
        <v>971</v>
      </c>
      <c r="B974" s="36" t="s">
        <v>3433</v>
      </c>
      <c r="C974" s="36" t="s">
        <v>3434</v>
      </c>
      <c r="D974" s="146" t="s">
        <v>154</v>
      </c>
      <c r="E974" s="150" t="s">
        <v>127</v>
      </c>
      <c r="F974" s="163">
        <f>IF(LOOKUP($J974,RABAT!$A$6:$A$9,RABAT!$A$6:$A$9)=$J974,LOOKUP($J974,RABAT!$A$6:$A$9,RABAT!C$6:C$9),"---")</f>
        <v>0</v>
      </c>
      <c r="G974" s="148" t="s">
        <v>127</v>
      </c>
      <c r="H974" s="90" t="s">
        <v>2865</v>
      </c>
      <c r="I974" s="62" t="s">
        <v>3325</v>
      </c>
      <c r="J974" s="63" t="s">
        <v>2122</v>
      </c>
      <c r="K974" s="62" t="s">
        <v>2121</v>
      </c>
    </row>
    <row r="975" spans="1:11" s="99" customFormat="1" ht="12.75" customHeight="1" x14ac:dyDescent="0.2">
      <c r="B975" s="214"/>
      <c r="C975" s="215" t="s">
        <v>5414</v>
      </c>
      <c r="D975" s="214"/>
      <c r="E975" s="214"/>
      <c r="F975" s="214"/>
      <c r="G975" s="214"/>
    </row>
    <row r="976" spans="1:11" s="2" customFormat="1" ht="12.75" customHeight="1" x14ac:dyDescent="0.2">
      <c r="A976" s="5">
        <v>972</v>
      </c>
      <c r="B976" s="99" t="s">
        <v>132</v>
      </c>
      <c r="C976" s="100" t="s">
        <v>244</v>
      </c>
      <c r="D976" s="143" t="s">
        <v>150</v>
      </c>
      <c r="E976" s="144" t="s">
        <v>137</v>
      </c>
      <c r="F976" s="122" t="s">
        <v>138</v>
      </c>
      <c r="G976" s="145" t="s">
        <v>139</v>
      </c>
      <c r="H976" s="84" t="s">
        <v>134</v>
      </c>
      <c r="I976" s="84" t="s">
        <v>135</v>
      </c>
      <c r="J976" s="84" t="s">
        <v>136</v>
      </c>
      <c r="K976" s="84" t="s">
        <v>2120</v>
      </c>
    </row>
    <row r="977" spans="1:11" s="2" customFormat="1" ht="12.75" customHeight="1" x14ac:dyDescent="0.2">
      <c r="A977" s="2">
        <v>973</v>
      </c>
      <c r="B977" s="36" t="s">
        <v>412</v>
      </c>
      <c r="C977" s="36" t="s">
        <v>442</v>
      </c>
      <c r="D977" s="149" t="s">
        <v>152</v>
      </c>
      <c r="E977" s="147">
        <v>1258</v>
      </c>
      <c r="F977" s="163">
        <f>IF(LOOKUP($J977,RABAT!$A$6:$A$9,RABAT!$A$6:$A$9)=$J977,LOOKUP($J977,RABAT!$A$6:$A$9,RABAT!C$6:C$9),"---")</f>
        <v>0</v>
      </c>
      <c r="G977" s="148">
        <f t="shared" ref="G977:G996" si="57">CEILING(E977-(E977*F977),0.1)</f>
        <v>1258</v>
      </c>
      <c r="H977" s="87" t="s">
        <v>2133</v>
      </c>
      <c r="I977" s="36" t="s">
        <v>3646</v>
      </c>
      <c r="J977" s="87" t="s">
        <v>2122</v>
      </c>
      <c r="K977" s="62" t="s">
        <v>2121</v>
      </c>
    </row>
    <row r="978" spans="1:11" s="2" customFormat="1" ht="12.75" customHeight="1" x14ac:dyDescent="0.2">
      <c r="A978" s="5">
        <v>974</v>
      </c>
      <c r="B978" s="36" t="s">
        <v>413</v>
      </c>
      <c r="C978" s="36" t="s">
        <v>443</v>
      </c>
      <c r="D978" s="149" t="s">
        <v>152</v>
      </c>
      <c r="E978" s="147">
        <v>1372</v>
      </c>
      <c r="F978" s="163">
        <f>IF(LOOKUP($J978,RABAT!$A$6:$A$9,RABAT!$A$6:$A$9)=$J978,LOOKUP($J978,RABAT!$A$6:$A$9,RABAT!C$6:C$9),"---")</f>
        <v>0</v>
      </c>
      <c r="G978" s="148">
        <f t="shared" si="57"/>
        <v>1372</v>
      </c>
      <c r="H978" s="87" t="s">
        <v>2136</v>
      </c>
      <c r="I978" s="36" t="s">
        <v>3646</v>
      </c>
      <c r="J978" s="87" t="s">
        <v>2122</v>
      </c>
      <c r="K978" s="62" t="s">
        <v>2121</v>
      </c>
    </row>
    <row r="979" spans="1:11" s="2" customFormat="1" ht="12.75" customHeight="1" x14ac:dyDescent="0.2">
      <c r="A979" s="2">
        <v>975</v>
      </c>
      <c r="B979" s="36" t="s">
        <v>464</v>
      </c>
      <c r="C979" s="36" t="s">
        <v>501</v>
      </c>
      <c r="D979" s="149" t="s">
        <v>152</v>
      </c>
      <c r="E979" s="147">
        <v>1532</v>
      </c>
      <c r="F979" s="163">
        <f>IF(LOOKUP($J979,RABAT!$A$6:$A$9,RABAT!$A$6:$A$9)=$J979,LOOKUP($J979,RABAT!$A$6:$A$9,RABAT!C$6:C$9),"---")</f>
        <v>0</v>
      </c>
      <c r="G979" s="148">
        <f t="shared" si="57"/>
        <v>1532</v>
      </c>
      <c r="H979" s="87" t="s">
        <v>2139</v>
      </c>
      <c r="I979" s="36" t="s">
        <v>3646</v>
      </c>
      <c r="J979" s="87" t="s">
        <v>2122</v>
      </c>
      <c r="K979" s="62" t="s">
        <v>2121</v>
      </c>
    </row>
    <row r="980" spans="1:11" s="2" customFormat="1" ht="12.75" customHeight="1" x14ac:dyDescent="0.2">
      <c r="A980" s="5">
        <v>976</v>
      </c>
      <c r="B980" s="36" t="s">
        <v>465</v>
      </c>
      <c r="C980" s="36" t="s">
        <v>502</v>
      </c>
      <c r="D980" s="149" t="s">
        <v>152</v>
      </c>
      <c r="E980" s="147">
        <v>2153</v>
      </c>
      <c r="F980" s="163">
        <f>IF(LOOKUP($J980,RABAT!$A$6:$A$9,RABAT!$A$6:$A$9)=$J980,LOOKUP($J980,RABAT!$A$6:$A$9,RABAT!C$6:C$9),"---")</f>
        <v>0</v>
      </c>
      <c r="G980" s="148">
        <f t="shared" si="57"/>
        <v>2153</v>
      </c>
      <c r="H980" s="87" t="s">
        <v>2142</v>
      </c>
      <c r="I980" s="36" t="s">
        <v>3646</v>
      </c>
      <c r="J980" s="87" t="s">
        <v>2122</v>
      </c>
      <c r="K980" s="62" t="s">
        <v>2121</v>
      </c>
    </row>
    <row r="981" spans="1:11" s="2" customFormat="1" ht="12.75" customHeight="1" x14ac:dyDescent="0.2">
      <c r="A981" s="2">
        <v>977</v>
      </c>
      <c r="B981" s="36" t="s">
        <v>466</v>
      </c>
      <c r="C981" s="36" t="s">
        <v>503</v>
      </c>
      <c r="D981" s="149" t="s">
        <v>152</v>
      </c>
      <c r="E981" s="147">
        <v>2290</v>
      </c>
      <c r="F981" s="163">
        <f>IF(LOOKUP($J981,RABAT!$A$6:$A$9,RABAT!$A$6:$A$9)=$J981,LOOKUP($J981,RABAT!$A$6:$A$9,RABAT!C$6:C$9),"---")</f>
        <v>0</v>
      </c>
      <c r="G981" s="148">
        <f t="shared" si="57"/>
        <v>2290</v>
      </c>
      <c r="H981" s="87" t="s">
        <v>2145</v>
      </c>
      <c r="I981" s="36" t="s">
        <v>3646</v>
      </c>
      <c r="J981" s="87" t="s">
        <v>2122</v>
      </c>
      <c r="K981" s="62" t="s">
        <v>2121</v>
      </c>
    </row>
    <row r="982" spans="1:11" s="2" customFormat="1" ht="12.75" customHeight="1" x14ac:dyDescent="0.2">
      <c r="A982" s="5">
        <v>978</v>
      </c>
      <c r="B982" s="36" t="s">
        <v>467</v>
      </c>
      <c r="C982" s="36" t="s">
        <v>504</v>
      </c>
      <c r="D982" s="149" t="s">
        <v>152</v>
      </c>
      <c r="E982" s="147">
        <v>1535</v>
      </c>
      <c r="F982" s="163">
        <f>IF(LOOKUP($J982,RABAT!$A$6:$A$9,RABAT!$A$6:$A$9)=$J982,LOOKUP($J982,RABAT!$A$6:$A$9,RABAT!C$6:C$9),"---")</f>
        <v>0</v>
      </c>
      <c r="G982" s="148">
        <f t="shared" si="57"/>
        <v>1535</v>
      </c>
      <c r="H982" s="87" t="s">
        <v>2148</v>
      </c>
      <c r="I982" s="36" t="s">
        <v>522</v>
      </c>
      <c r="J982" s="87" t="s">
        <v>2122</v>
      </c>
      <c r="K982" s="62" t="s">
        <v>2121</v>
      </c>
    </row>
    <row r="983" spans="1:11" s="2" customFormat="1" ht="12.75" customHeight="1" x14ac:dyDescent="0.2">
      <c r="A983" s="2">
        <v>979</v>
      </c>
      <c r="B983" s="36" t="s">
        <v>468</v>
      </c>
      <c r="C983" s="36" t="s">
        <v>505</v>
      </c>
      <c r="D983" s="149" t="s">
        <v>152</v>
      </c>
      <c r="E983" s="147">
        <v>1940.5847250379472</v>
      </c>
      <c r="F983" s="163">
        <f>IF(LOOKUP($J983,RABAT!$A$6:$A$9,RABAT!$A$6:$A$9)=$J983,LOOKUP($J983,RABAT!$A$6:$A$9,RABAT!C$6:C$9),"---")</f>
        <v>0</v>
      </c>
      <c r="G983" s="148">
        <f t="shared" si="57"/>
        <v>1940.6000000000001</v>
      </c>
      <c r="H983" s="87" t="s">
        <v>2151</v>
      </c>
      <c r="I983" s="36" t="s">
        <v>522</v>
      </c>
      <c r="J983" s="87" t="s">
        <v>2122</v>
      </c>
      <c r="K983" s="62" t="s">
        <v>2121</v>
      </c>
    </row>
    <row r="984" spans="1:11" s="2" customFormat="1" ht="12.75" customHeight="1" x14ac:dyDescent="0.2">
      <c r="A984" s="5">
        <v>980</v>
      </c>
      <c r="B984" s="36" t="s">
        <v>469</v>
      </c>
      <c r="C984" s="36" t="s">
        <v>506</v>
      </c>
      <c r="D984" s="149" t="s">
        <v>152</v>
      </c>
      <c r="E984" s="147">
        <v>2267</v>
      </c>
      <c r="F984" s="163">
        <f>IF(LOOKUP($J984,RABAT!$A$6:$A$9,RABAT!$A$6:$A$9)=$J984,LOOKUP($J984,RABAT!$A$6:$A$9,RABAT!C$6:C$9),"---")</f>
        <v>0</v>
      </c>
      <c r="G984" s="148">
        <f t="shared" si="57"/>
        <v>2267</v>
      </c>
      <c r="H984" s="87" t="s">
        <v>3649</v>
      </c>
      <c r="I984" s="36" t="s">
        <v>522</v>
      </c>
      <c r="J984" s="87" t="s">
        <v>2122</v>
      </c>
      <c r="K984" s="62" t="s">
        <v>2121</v>
      </c>
    </row>
    <row r="985" spans="1:11" s="2" customFormat="1" ht="12.75" customHeight="1" x14ac:dyDescent="0.2">
      <c r="A985" s="2">
        <v>981</v>
      </c>
      <c r="B985" s="36" t="s">
        <v>470</v>
      </c>
      <c r="C985" s="36" t="s">
        <v>507</v>
      </c>
      <c r="D985" s="149" t="s">
        <v>152</v>
      </c>
      <c r="E985" s="147">
        <v>3043</v>
      </c>
      <c r="F985" s="163">
        <f>IF(LOOKUP($J985,RABAT!$A$6:$A$9,RABAT!$A$6:$A$9)=$J985,LOOKUP($J985,RABAT!$A$6:$A$9,RABAT!C$6:C$9),"---")</f>
        <v>0</v>
      </c>
      <c r="G985" s="148">
        <f t="shared" si="57"/>
        <v>3043</v>
      </c>
      <c r="H985" s="87" t="s">
        <v>4967</v>
      </c>
      <c r="I985" s="36" t="s">
        <v>522</v>
      </c>
      <c r="J985" s="87" t="s">
        <v>2122</v>
      </c>
      <c r="K985" s="62" t="s">
        <v>2121</v>
      </c>
    </row>
    <row r="986" spans="1:11" s="2" customFormat="1" ht="12.75" customHeight="1" x14ac:dyDescent="0.2">
      <c r="A986" s="5">
        <v>982</v>
      </c>
      <c r="B986" s="36" t="s">
        <v>471</v>
      </c>
      <c r="C986" s="36" t="s">
        <v>508</v>
      </c>
      <c r="D986" s="149" t="s">
        <v>152</v>
      </c>
      <c r="E986" s="147">
        <v>3733</v>
      </c>
      <c r="F986" s="163">
        <f>IF(LOOKUP($J986,RABAT!$A$6:$A$9,RABAT!$A$6:$A$9)=$J986,LOOKUP($J986,RABAT!$A$6:$A$9,RABAT!C$6:C$9),"---")</f>
        <v>0</v>
      </c>
      <c r="G986" s="148">
        <f t="shared" si="57"/>
        <v>3733</v>
      </c>
      <c r="H986" s="87" t="s">
        <v>3652</v>
      </c>
      <c r="I986" s="36" t="s">
        <v>522</v>
      </c>
      <c r="J986" s="87" t="s">
        <v>2122</v>
      </c>
      <c r="K986" s="62" t="s">
        <v>2121</v>
      </c>
    </row>
    <row r="987" spans="1:11" s="2" customFormat="1" ht="12.75" customHeight="1" x14ac:dyDescent="0.2">
      <c r="A987" s="2">
        <v>983</v>
      </c>
      <c r="B987" s="36" t="s">
        <v>472</v>
      </c>
      <c r="C987" s="36" t="s">
        <v>509</v>
      </c>
      <c r="D987" s="149" t="s">
        <v>152</v>
      </c>
      <c r="E987" s="147">
        <v>4359</v>
      </c>
      <c r="F987" s="163">
        <f>IF(LOOKUP($J987,RABAT!$A$6:$A$9,RABAT!$A$6:$A$9)=$J987,LOOKUP($J987,RABAT!$A$6:$A$9,RABAT!C$6:C$9),"---")</f>
        <v>0</v>
      </c>
      <c r="G987" s="148">
        <f t="shared" si="57"/>
        <v>4359</v>
      </c>
      <c r="H987" s="87" t="s">
        <v>3655</v>
      </c>
      <c r="I987" s="36" t="s">
        <v>522</v>
      </c>
      <c r="J987" s="87" t="s">
        <v>2122</v>
      </c>
      <c r="K987" s="62" t="s">
        <v>2121</v>
      </c>
    </row>
    <row r="988" spans="1:11" ht="12.75" customHeight="1" x14ac:dyDescent="0.2">
      <c r="A988" s="5">
        <v>984</v>
      </c>
      <c r="B988" s="36" t="s">
        <v>473</v>
      </c>
      <c r="C988" s="36" t="s">
        <v>510</v>
      </c>
      <c r="D988" s="149" t="s">
        <v>152</v>
      </c>
      <c r="E988" s="147">
        <v>5929</v>
      </c>
      <c r="F988" s="163">
        <f>IF(LOOKUP($J988,RABAT!$A$6:$A$9,RABAT!$A$6:$A$9)=$J988,LOOKUP($J988,RABAT!$A$6:$A$9,RABAT!C$6:C$9),"---")</f>
        <v>0</v>
      </c>
      <c r="G988" s="148">
        <f t="shared" si="57"/>
        <v>5929</v>
      </c>
      <c r="H988" s="87" t="s">
        <v>3658</v>
      </c>
      <c r="I988" s="36" t="s">
        <v>522</v>
      </c>
      <c r="J988" s="87" t="s">
        <v>2122</v>
      </c>
      <c r="K988" s="62" t="s">
        <v>2121</v>
      </c>
    </row>
    <row r="989" spans="1:11" ht="12.75" customHeight="1" x14ac:dyDescent="0.2">
      <c r="A989" s="2">
        <v>985</v>
      </c>
      <c r="B989" s="36" t="s">
        <v>474</v>
      </c>
      <c r="C989" s="36" t="s">
        <v>511</v>
      </c>
      <c r="D989" s="149" t="s">
        <v>152</v>
      </c>
      <c r="E989" s="147">
        <v>7055</v>
      </c>
      <c r="F989" s="163">
        <f>IF(LOOKUP($J989,RABAT!$A$6:$A$9,RABAT!$A$6:$A$9)=$J989,LOOKUP($J989,RABAT!$A$6:$A$9,RABAT!C$6:C$9),"---")</f>
        <v>0</v>
      </c>
      <c r="G989" s="148">
        <f t="shared" si="57"/>
        <v>7055</v>
      </c>
      <c r="H989" s="87" t="s">
        <v>3610</v>
      </c>
      <c r="I989" s="36" t="s">
        <v>522</v>
      </c>
      <c r="J989" s="87" t="s">
        <v>2122</v>
      </c>
      <c r="K989" s="62" t="s">
        <v>2121</v>
      </c>
    </row>
    <row r="990" spans="1:11" ht="12.75" customHeight="1" x14ac:dyDescent="0.2">
      <c r="A990" s="5">
        <v>986</v>
      </c>
      <c r="B990" s="36" t="s">
        <v>475</v>
      </c>
      <c r="C990" s="36" t="s">
        <v>512</v>
      </c>
      <c r="D990" s="149" t="s">
        <v>152</v>
      </c>
      <c r="E990" s="147">
        <v>11061</v>
      </c>
      <c r="F990" s="163">
        <f>IF(LOOKUP($J990,RABAT!$A$6:$A$9,RABAT!$A$6:$A$9)=$J990,LOOKUP($J990,RABAT!$A$6:$A$9,RABAT!C$6:C$9),"---")</f>
        <v>0</v>
      </c>
      <c r="G990" s="148">
        <f t="shared" si="57"/>
        <v>11061</v>
      </c>
      <c r="H990" s="87" t="s">
        <v>4968</v>
      </c>
      <c r="I990" s="36" t="s">
        <v>3646</v>
      </c>
      <c r="J990" s="87" t="s">
        <v>2122</v>
      </c>
      <c r="K990" s="62" t="s">
        <v>2121</v>
      </c>
    </row>
    <row r="991" spans="1:11" ht="12.75" customHeight="1" x14ac:dyDescent="0.2">
      <c r="A991" s="2">
        <v>987</v>
      </c>
      <c r="B991" s="36" t="s">
        <v>476</v>
      </c>
      <c r="C991" s="36" t="s">
        <v>513</v>
      </c>
      <c r="D991" s="149" t="s">
        <v>152</v>
      </c>
      <c r="E991" s="147">
        <v>12581.813052443833</v>
      </c>
      <c r="F991" s="163">
        <f>IF(LOOKUP($J991,RABAT!$A$6:$A$9,RABAT!$A$6:$A$9)=$J991,LOOKUP($J991,RABAT!$A$6:$A$9,RABAT!C$6:C$9),"---")</f>
        <v>0</v>
      </c>
      <c r="G991" s="148">
        <f t="shared" si="57"/>
        <v>12581.900000000001</v>
      </c>
      <c r="H991" s="87" t="s">
        <v>3611</v>
      </c>
      <c r="I991" s="36" t="s">
        <v>3646</v>
      </c>
      <c r="J991" s="87" t="s">
        <v>2122</v>
      </c>
      <c r="K991" s="62" t="s">
        <v>2121</v>
      </c>
    </row>
    <row r="992" spans="1:11" ht="12.75" customHeight="1" x14ac:dyDescent="0.2">
      <c r="A992" s="5">
        <v>988</v>
      </c>
      <c r="B992" s="36" t="s">
        <v>477</v>
      </c>
      <c r="C992" s="36" t="s">
        <v>514</v>
      </c>
      <c r="D992" s="149" t="s">
        <v>152</v>
      </c>
      <c r="E992" s="147">
        <v>21131</v>
      </c>
      <c r="F992" s="163">
        <f>IF(LOOKUP($J992,RABAT!$A$6:$A$9,RABAT!$A$6:$A$9)=$J992,LOOKUP($J992,RABAT!$A$6:$A$9,RABAT!C$6:C$9),"---")</f>
        <v>0</v>
      </c>
      <c r="G992" s="148">
        <f t="shared" si="57"/>
        <v>21131</v>
      </c>
      <c r="H992" s="87" t="s">
        <v>4969</v>
      </c>
      <c r="I992" s="36" t="s">
        <v>3646</v>
      </c>
      <c r="J992" s="87" t="s">
        <v>2122</v>
      </c>
      <c r="K992" s="62" t="s">
        <v>2121</v>
      </c>
    </row>
    <row r="993" spans="1:11" ht="12.75" customHeight="1" x14ac:dyDescent="0.2">
      <c r="A993" s="2">
        <v>989</v>
      </c>
      <c r="B993" s="36" t="s">
        <v>478</v>
      </c>
      <c r="C993" s="36" t="s">
        <v>515</v>
      </c>
      <c r="D993" s="149" t="s">
        <v>154</v>
      </c>
      <c r="E993" s="147">
        <v>31412</v>
      </c>
      <c r="F993" s="163">
        <f>IF(LOOKUP($J993,RABAT!$A$6:$A$9,RABAT!$A$6:$A$9)=$J993,LOOKUP($J993,RABAT!$A$6:$A$9,RABAT!C$6:C$9),"---")</f>
        <v>0</v>
      </c>
      <c r="G993" s="148">
        <f t="shared" si="57"/>
        <v>31412</v>
      </c>
      <c r="H993" s="87" t="s">
        <v>1176</v>
      </c>
      <c r="I993" s="36" t="s">
        <v>3646</v>
      </c>
      <c r="J993" s="87" t="s">
        <v>2122</v>
      </c>
      <c r="K993" s="62" t="s">
        <v>2121</v>
      </c>
    </row>
    <row r="994" spans="1:11" ht="12.75" customHeight="1" x14ac:dyDescent="0.2">
      <c r="A994" s="5">
        <v>990</v>
      </c>
      <c r="B994" s="36" t="s">
        <v>479</v>
      </c>
      <c r="C994" s="36" t="s">
        <v>516</v>
      </c>
      <c r="D994" s="149" t="s">
        <v>154</v>
      </c>
      <c r="E994" s="147">
        <v>39213</v>
      </c>
      <c r="F994" s="163">
        <f>IF(LOOKUP($J994,RABAT!$A$6:$A$9,RABAT!$A$6:$A$9)=$J994,LOOKUP($J994,RABAT!$A$6:$A$9,RABAT!C$6:C$9),"---")</f>
        <v>0</v>
      </c>
      <c r="G994" s="148">
        <f t="shared" si="57"/>
        <v>39213</v>
      </c>
      <c r="H994" s="87" t="s">
        <v>2862</v>
      </c>
      <c r="I994" s="36" t="s">
        <v>3646</v>
      </c>
      <c r="J994" s="87" t="s">
        <v>2122</v>
      </c>
      <c r="K994" s="62" t="s">
        <v>2121</v>
      </c>
    </row>
    <row r="995" spans="1:11" ht="12.75" customHeight="1" x14ac:dyDescent="0.2">
      <c r="A995" s="2">
        <v>991</v>
      </c>
      <c r="B995" s="36" t="s">
        <v>480</v>
      </c>
      <c r="C995" s="36" t="s">
        <v>517</v>
      </c>
      <c r="D995" s="149" t="s">
        <v>154</v>
      </c>
      <c r="E995" s="147">
        <v>40847</v>
      </c>
      <c r="F995" s="163">
        <f>IF(LOOKUP($J995,RABAT!$A$6:$A$9,RABAT!$A$6:$A$9)=$J995,LOOKUP($J995,RABAT!$A$6:$A$9,RABAT!C$6:C$9),"---")</f>
        <v>0</v>
      </c>
      <c r="G995" s="148">
        <f t="shared" si="57"/>
        <v>40847</v>
      </c>
      <c r="H995" s="87" t="s">
        <v>2867</v>
      </c>
      <c r="I995" s="36" t="s">
        <v>3646</v>
      </c>
      <c r="J995" s="87" t="s">
        <v>2122</v>
      </c>
      <c r="K995" s="62" t="s">
        <v>2121</v>
      </c>
    </row>
    <row r="996" spans="1:11" ht="12.75" customHeight="1" x14ac:dyDescent="0.2">
      <c r="A996" s="5">
        <v>992</v>
      </c>
      <c r="B996" s="36" t="s">
        <v>481</v>
      </c>
      <c r="C996" s="36" t="s">
        <v>518</v>
      </c>
      <c r="D996" s="149" t="s">
        <v>154</v>
      </c>
      <c r="E996" s="147">
        <v>62191.119997644681</v>
      </c>
      <c r="F996" s="163">
        <f>IF(LOOKUP($J996,RABAT!$A$6:$A$9,RABAT!$A$6:$A$9)=$J996,LOOKUP($J996,RABAT!$A$6:$A$9,RABAT!C$6:C$9),"---")</f>
        <v>0</v>
      </c>
      <c r="G996" s="148">
        <f t="shared" si="57"/>
        <v>62191.200000000004</v>
      </c>
      <c r="H996" s="87" t="s">
        <v>2863</v>
      </c>
      <c r="I996" s="36" t="s">
        <v>3646</v>
      </c>
      <c r="J996" s="87" t="s">
        <v>2122</v>
      </c>
      <c r="K996" s="62" t="s">
        <v>2121</v>
      </c>
    </row>
    <row r="997" spans="1:11" ht="12.75" customHeight="1" x14ac:dyDescent="0.2">
      <c r="A997" s="2">
        <v>993</v>
      </c>
      <c r="B997" s="36" t="s">
        <v>482</v>
      </c>
      <c r="C997" s="36" t="s">
        <v>519</v>
      </c>
      <c r="D997" s="149" t="s">
        <v>154</v>
      </c>
      <c r="E997" s="150" t="s">
        <v>127</v>
      </c>
      <c r="F997" s="163">
        <f>IF(LOOKUP($J997,RABAT!$A$6:$A$9,RABAT!$A$6:$A$9)=$J997,LOOKUP($J997,RABAT!$A$6:$A$9,RABAT!C$6:C$9),"---")</f>
        <v>0</v>
      </c>
      <c r="G997" s="148" t="s">
        <v>127</v>
      </c>
      <c r="H997" s="76" t="s">
        <v>2864</v>
      </c>
      <c r="I997" s="36" t="s">
        <v>3646</v>
      </c>
      <c r="J997" s="76" t="s">
        <v>2122</v>
      </c>
      <c r="K997" s="62" t="s">
        <v>2121</v>
      </c>
    </row>
    <row r="998" spans="1:11" ht="12.75" customHeight="1" x14ac:dyDescent="0.2">
      <c r="A998" s="5">
        <v>994</v>
      </c>
      <c r="B998" s="36" t="s">
        <v>483</v>
      </c>
      <c r="C998" s="36" t="s">
        <v>520</v>
      </c>
      <c r="D998" s="149" t="s">
        <v>154</v>
      </c>
      <c r="E998" s="150" t="s">
        <v>127</v>
      </c>
      <c r="F998" s="163">
        <f>IF(LOOKUP($J998,RABAT!$A$6:$A$9,RABAT!$A$6:$A$9)=$J998,LOOKUP($J998,RABAT!$A$6:$A$9,RABAT!C$6:C$9),"---")</f>
        <v>0</v>
      </c>
      <c r="G998" s="148" t="s">
        <v>127</v>
      </c>
      <c r="H998" s="87" t="s">
        <v>2865</v>
      </c>
      <c r="I998" s="36" t="s">
        <v>3646</v>
      </c>
      <c r="J998" s="87" t="s">
        <v>2122</v>
      </c>
      <c r="K998" s="62" t="s">
        <v>2121</v>
      </c>
    </row>
    <row r="999" spans="1:11" s="99" customFormat="1" ht="12.75" customHeight="1" x14ac:dyDescent="0.2">
      <c r="B999" s="214"/>
      <c r="C999" s="215" t="s">
        <v>5413</v>
      </c>
      <c r="D999" s="214"/>
      <c r="E999" s="214"/>
      <c r="F999" s="214"/>
      <c r="G999" s="214"/>
    </row>
    <row r="1000" spans="1:11" ht="12.75" customHeight="1" x14ac:dyDescent="0.2">
      <c r="A1000" s="2">
        <v>995</v>
      </c>
      <c r="B1000" s="99" t="s">
        <v>132</v>
      </c>
      <c r="C1000" s="100" t="s">
        <v>245</v>
      </c>
      <c r="D1000" s="143" t="s">
        <v>150</v>
      </c>
      <c r="E1000" s="144" t="s">
        <v>137</v>
      </c>
      <c r="F1000" s="122" t="s">
        <v>138</v>
      </c>
      <c r="G1000" s="145" t="s">
        <v>139</v>
      </c>
      <c r="H1000" s="84" t="s">
        <v>134</v>
      </c>
      <c r="I1000" s="84" t="s">
        <v>135</v>
      </c>
      <c r="J1000" s="84" t="s">
        <v>136</v>
      </c>
      <c r="K1000" s="84" t="s">
        <v>2120</v>
      </c>
    </row>
    <row r="1001" spans="1:11" ht="12.75" customHeight="1" x14ac:dyDescent="0.2">
      <c r="A1001" s="5">
        <v>996</v>
      </c>
      <c r="B1001" s="36" t="s">
        <v>447</v>
      </c>
      <c r="C1001" s="36" t="s">
        <v>484</v>
      </c>
      <c r="D1001" s="149" t="s">
        <v>152</v>
      </c>
      <c r="E1001" s="147">
        <v>1529</v>
      </c>
      <c r="F1001" s="163">
        <f>IF(LOOKUP($J1001,RABAT!$A$6:$A$9,RABAT!$A$6:$A$9)=$J1001,LOOKUP($J1001,RABAT!$A$6:$A$9,RABAT!C$6:C$9),"---")</f>
        <v>0</v>
      </c>
      <c r="G1001" s="148">
        <f t="shared" ref="G1001:G1015" si="58">CEILING(E1001-(E1001*F1001),0.1)</f>
        <v>1529</v>
      </c>
      <c r="H1001" s="87" t="s">
        <v>2148</v>
      </c>
      <c r="I1001" s="36" t="s">
        <v>523</v>
      </c>
      <c r="J1001" s="87" t="s">
        <v>2122</v>
      </c>
      <c r="K1001" s="62" t="s">
        <v>2121</v>
      </c>
    </row>
    <row r="1002" spans="1:11" ht="12.75" customHeight="1" x14ac:dyDescent="0.2">
      <c r="A1002" s="2">
        <v>997</v>
      </c>
      <c r="B1002" s="36" t="s">
        <v>448</v>
      </c>
      <c r="C1002" s="36" t="s">
        <v>485</v>
      </c>
      <c r="D1002" s="149" t="s">
        <v>152</v>
      </c>
      <c r="E1002" s="147">
        <v>1620.7081220097143</v>
      </c>
      <c r="F1002" s="163">
        <f>IF(LOOKUP($J1002,RABAT!$A$6:$A$9,RABAT!$A$6:$A$9)=$J1002,LOOKUP($J1002,RABAT!$A$6:$A$9,RABAT!C$6:C$9),"---")</f>
        <v>0</v>
      </c>
      <c r="G1002" s="148">
        <f t="shared" si="58"/>
        <v>1620.8000000000002</v>
      </c>
      <c r="H1002" s="87" t="s">
        <v>2151</v>
      </c>
      <c r="I1002" s="36" t="s">
        <v>523</v>
      </c>
      <c r="J1002" s="87" t="s">
        <v>2122</v>
      </c>
      <c r="K1002" s="62" t="s">
        <v>2121</v>
      </c>
    </row>
    <row r="1003" spans="1:11" ht="12.75" customHeight="1" x14ac:dyDescent="0.2">
      <c r="A1003" s="5">
        <v>998</v>
      </c>
      <c r="B1003" s="36" t="s">
        <v>449</v>
      </c>
      <c r="C1003" s="36" t="s">
        <v>486</v>
      </c>
      <c r="D1003" s="149" t="s">
        <v>152</v>
      </c>
      <c r="E1003" s="147">
        <v>1862</v>
      </c>
      <c r="F1003" s="163">
        <f>IF(LOOKUP($J1003,RABAT!$A$6:$A$9,RABAT!$A$6:$A$9)=$J1003,LOOKUP($J1003,RABAT!$A$6:$A$9,RABAT!C$6:C$9),"---")</f>
        <v>0</v>
      </c>
      <c r="G1003" s="148">
        <f t="shared" si="58"/>
        <v>1862</v>
      </c>
      <c r="H1003" s="87" t="s">
        <v>3649</v>
      </c>
      <c r="I1003" s="36" t="s">
        <v>523</v>
      </c>
      <c r="J1003" s="87" t="s">
        <v>2122</v>
      </c>
      <c r="K1003" s="62" t="s">
        <v>2121</v>
      </c>
    </row>
    <row r="1004" spans="1:11" ht="12.75" customHeight="1" x14ac:dyDescent="0.2">
      <c r="A1004" s="2">
        <v>999</v>
      </c>
      <c r="B1004" s="36" t="s">
        <v>450</v>
      </c>
      <c r="C1004" s="36" t="s">
        <v>487</v>
      </c>
      <c r="D1004" s="149" t="s">
        <v>152</v>
      </c>
      <c r="E1004" s="147">
        <v>2578</v>
      </c>
      <c r="F1004" s="163">
        <f>IF(LOOKUP($J1004,RABAT!$A$6:$A$9,RABAT!$A$6:$A$9)=$J1004,LOOKUP($J1004,RABAT!$A$6:$A$9,RABAT!C$6:C$9),"---")</f>
        <v>0</v>
      </c>
      <c r="G1004" s="148">
        <f t="shared" si="58"/>
        <v>2578</v>
      </c>
      <c r="H1004" s="87" t="s">
        <v>4967</v>
      </c>
      <c r="I1004" s="36" t="s">
        <v>523</v>
      </c>
      <c r="J1004" s="87" t="s">
        <v>2122</v>
      </c>
      <c r="K1004" s="62" t="s">
        <v>2121</v>
      </c>
    </row>
    <row r="1005" spans="1:11" ht="12.75" customHeight="1" x14ac:dyDescent="0.2">
      <c r="A1005" s="5">
        <v>1000</v>
      </c>
      <c r="B1005" s="36" t="s">
        <v>451</v>
      </c>
      <c r="C1005" s="36" t="s">
        <v>488</v>
      </c>
      <c r="D1005" s="149" t="s">
        <v>152</v>
      </c>
      <c r="E1005" s="147">
        <v>2879</v>
      </c>
      <c r="F1005" s="163">
        <f>IF(LOOKUP($J1005,RABAT!$A$6:$A$9,RABAT!$A$6:$A$9)=$J1005,LOOKUP($J1005,RABAT!$A$6:$A$9,RABAT!C$6:C$9),"---")</f>
        <v>0</v>
      </c>
      <c r="G1005" s="148">
        <f t="shared" si="58"/>
        <v>2879</v>
      </c>
      <c r="H1005" s="87" t="s">
        <v>3652</v>
      </c>
      <c r="I1005" s="36" t="s">
        <v>523</v>
      </c>
      <c r="J1005" s="87" t="s">
        <v>2122</v>
      </c>
      <c r="K1005" s="62" t="s">
        <v>2121</v>
      </c>
    </row>
    <row r="1006" spans="1:11" ht="12.75" customHeight="1" x14ac:dyDescent="0.2">
      <c r="A1006" s="2">
        <v>1001</v>
      </c>
      <c r="B1006" s="36" t="s">
        <v>452</v>
      </c>
      <c r="C1006" s="36" t="s">
        <v>489</v>
      </c>
      <c r="D1006" s="149" t="s">
        <v>152</v>
      </c>
      <c r="E1006" s="147">
        <v>3366</v>
      </c>
      <c r="F1006" s="163">
        <f>IF(LOOKUP($J1006,RABAT!$A$6:$A$9,RABAT!$A$6:$A$9)=$J1006,LOOKUP($J1006,RABAT!$A$6:$A$9,RABAT!C$6:C$9),"---")</f>
        <v>0</v>
      </c>
      <c r="G1006" s="148">
        <f t="shared" si="58"/>
        <v>3366</v>
      </c>
      <c r="H1006" s="87" t="s">
        <v>3655</v>
      </c>
      <c r="I1006" s="36" t="s">
        <v>523</v>
      </c>
      <c r="J1006" s="87" t="s">
        <v>2122</v>
      </c>
      <c r="K1006" s="62" t="s">
        <v>2121</v>
      </c>
    </row>
    <row r="1007" spans="1:11" ht="12.75" customHeight="1" x14ac:dyDescent="0.2">
      <c r="A1007" s="5">
        <v>1002</v>
      </c>
      <c r="B1007" s="36" t="s">
        <v>453</v>
      </c>
      <c r="C1007" s="36" t="s">
        <v>490</v>
      </c>
      <c r="D1007" s="149" t="s">
        <v>152</v>
      </c>
      <c r="E1007" s="147">
        <v>4453</v>
      </c>
      <c r="F1007" s="163">
        <f>IF(LOOKUP($J1007,RABAT!$A$6:$A$9,RABAT!$A$6:$A$9)=$J1007,LOOKUP($J1007,RABAT!$A$6:$A$9,RABAT!C$6:C$9),"---")</f>
        <v>0</v>
      </c>
      <c r="G1007" s="148">
        <f t="shared" si="58"/>
        <v>4453</v>
      </c>
      <c r="H1007" s="87" t="s">
        <v>3658</v>
      </c>
      <c r="I1007" s="36" t="s">
        <v>523</v>
      </c>
      <c r="J1007" s="87" t="s">
        <v>2122</v>
      </c>
      <c r="K1007" s="62" t="s">
        <v>2121</v>
      </c>
    </row>
    <row r="1008" spans="1:11" ht="12.75" customHeight="1" x14ac:dyDescent="0.2">
      <c r="A1008" s="2">
        <v>1003</v>
      </c>
      <c r="B1008" s="36" t="s">
        <v>454</v>
      </c>
      <c r="C1008" s="36" t="s">
        <v>491</v>
      </c>
      <c r="D1008" s="149" t="s">
        <v>152</v>
      </c>
      <c r="E1008" s="147">
        <v>5272</v>
      </c>
      <c r="F1008" s="163">
        <f>IF(LOOKUP($J1008,RABAT!$A$6:$A$9,RABAT!$A$6:$A$9)=$J1008,LOOKUP($J1008,RABAT!$A$6:$A$9,RABAT!C$6:C$9),"---")</f>
        <v>0</v>
      </c>
      <c r="G1008" s="148">
        <f t="shared" si="58"/>
        <v>5272</v>
      </c>
      <c r="H1008" s="87" t="s">
        <v>3610</v>
      </c>
      <c r="I1008" s="36" t="s">
        <v>523</v>
      </c>
      <c r="J1008" s="87" t="s">
        <v>2122</v>
      </c>
      <c r="K1008" s="62" t="s">
        <v>2121</v>
      </c>
    </row>
    <row r="1009" spans="1:11" ht="12.75" customHeight="1" x14ac:dyDescent="0.2">
      <c r="A1009" s="5">
        <v>1004</v>
      </c>
      <c r="B1009" s="36" t="s">
        <v>455</v>
      </c>
      <c r="C1009" s="36" t="s">
        <v>492</v>
      </c>
      <c r="D1009" s="149" t="s">
        <v>152</v>
      </c>
      <c r="E1009" s="147">
        <v>8213</v>
      </c>
      <c r="F1009" s="163">
        <f>IF(LOOKUP($J1009,RABAT!$A$6:$A$9,RABAT!$A$6:$A$9)=$J1009,LOOKUP($J1009,RABAT!$A$6:$A$9,RABAT!C$6:C$9),"---")</f>
        <v>0</v>
      </c>
      <c r="G1009" s="148">
        <f t="shared" si="58"/>
        <v>8213</v>
      </c>
      <c r="H1009" s="87" t="s">
        <v>4968</v>
      </c>
      <c r="I1009" s="36" t="s">
        <v>3325</v>
      </c>
      <c r="J1009" s="87" t="s">
        <v>2122</v>
      </c>
      <c r="K1009" s="62" t="s">
        <v>2121</v>
      </c>
    </row>
    <row r="1010" spans="1:11" ht="12.75" customHeight="1" x14ac:dyDescent="0.2">
      <c r="A1010" s="2">
        <v>1005</v>
      </c>
      <c r="B1010" s="36" t="s">
        <v>456</v>
      </c>
      <c r="C1010" s="36" t="s">
        <v>493</v>
      </c>
      <c r="D1010" s="149" t="s">
        <v>152</v>
      </c>
      <c r="E1010" s="147">
        <v>11706</v>
      </c>
      <c r="F1010" s="163">
        <f>IF(LOOKUP($J1010,RABAT!$A$6:$A$9,RABAT!$A$6:$A$9)=$J1010,LOOKUP($J1010,RABAT!$A$6:$A$9,RABAT!C$6:C$9),"---")</f>
        <v>0</v>
      </c>
      <c r="G1010" s="148">
        <f t="shared" si="58"/>
        <v>11706</v>
      </c>
      <c r="H1010" s="87" t="s">
        <v>3611</v>
      </c>
      <c r="I1010" s="36" t="s">
        <v>3325</v>
      </c>
      <c r="J1010" s="87" t="s">
        <v>2122</v>
      </c>
      <c r="K1010" s="62" t="s">
        <v>2121</v>
      </c>
    </row>
    <row r="1011" spans="1:11" s="2" customFormat="1" ht="12.75" customHeight="1" x14ac:dyDescent="0.2">
      <c r="A1011" s="5">
        <v>1006</v>
      </c>
      <c r="B1011" s="36" t="s">
        <v>457</v>
      </c>
      <c r="C1011" s="36" t="s">
        <v>494</v>
      </c>
      <c r="D1011" s="149" t="s">
        <v>152</v>
      </c>
      <c r="E1011" s="147">
        <v>15668</v>
      </c>
      <c r="F1011" s="163">
        <f>IF(LOOKUP($J1011,RABAT!$A$6:$A$9,RABAT!$A$6:$A$9)=$J1011,LOOKUP($J1011,RABAT!$A$6:$A$9,RABAT!C$6:C$9),"---")</f>
        <v>0</v>
      </c>
      <c r="G1011" s="148">
        <f t="shared" si="58"/>
        <v>15668</v>
      </c>
      <c r="H1011" s="87" t="s">
        <v>4969</v>
      </c>
      <c r="I1011" s="36" t="s">
        <v>3325</v>
      </c>
      <c r="J1011" s="87" t="s">
        <v>2122</v>
      </c>
      <c r="K1011" s="62" t="s">
        <v>2121</v>
      </c>
    </row>
    <row r="1012" spans="1:11" ht="12.75" customHeight="1" x14ac:dyDescent="0.2">
      <c r="A1012" s="2">
        <v>1007</v>
      </c>
      <c r="B1012" s="36" t="s">
        <v>458</v>
      </c>
      <c r="C1012" s="36" t="s">
        <v>495</v>
      </c>
      <c r="D1012" s="149" t="s">
        <v>154</v>
      </c>
      <c r="E1012" s="147">
        <v>19707</v>
      </c>
      <c r="F1012" s="163">
        <f>IF(LOOKUP($J1012,RABAT!$A$6:$A$9,RABAT!$A$6:$A$9)=$J1012,LOOKUP($J1012,RABAT!$A$6:$A$9,RABAT!C$6:C$9),"---")</f>
        <v>0</v>
      </c>
      <c r="G1012" s="148">
        <f t="shared" si="58"/>
        <v>19707</v>
      </c>
      <c r="H1012" s="87" t="s">
        <v>1176</v>
      </c>
      <c r="I1012" s="36" t="s">
        <v>3325</v>
      </c>
      <c r="J1012" s="87" t="s">
        <v>2122</v>
      </c>
      <c r="K1012" s="62" t="s">
        <v>2121</v>
      </c>
    </row>
    <row r="1013" spans="1:11" ht="12.75" customHeight="1" x14ac:dyDescent="0.2">
      <c r="A1013" s="5">
        <v>1008</v>
      </c>
      <c r="B1013" s="36" t="s">
        <v>459</v>
      </c>
      <c r="C1013" s="36" t="s">
        <v>496</v>
      </c>
      <c r="D1013" s="149" t="s">
        <v>154</v>
      </c>
      <c r="E1013" s="147">
        <v>35545</v>
      </c>
      <c r="F1013" s="163">
        <f>IF(LOOKUP($J1013,RABAT!$A$6:$A$9,RABAT!$A$6:$A$9)=$J1013,LOOKUP($J1013,RABAT!$A$6:$A$9,RABAT!C$6:C$9),"---")</f>
        <v>0</v>
      </c>
      <c r="G1013" s="148">
        <f t="shared" si="58"/>
        <v>35545</v>
      </c>
      <c r="H1013" s="87" t="s">
        <v>2862</v>
      </c>
      <c r="I1013" s="36" t="s">
        <v>3325</v>
      </c>
      <c r="J1013" s="87" t="s">
        <v>2122</v>
      </c>
      <c r="K1013" s="62" t="s">
        <v>2121</v>
      </c>
    </row>
    <row r="1014" spans="1:11" ht="12.75" customHeight="1" x14ac:dyDescent="0.2">
      <c r="A1014" s="2">
        <v>1009</v>
      </c>
      <c r="B1014" s="36" t="s">
        <v>460</v>
      </c>
      <c r="C1014" s="36" t="s">
        <v>497</v>
      </c>
      <c r="D1014" s="149" t="s">
        <v>154</v>
      </c>
      <c r="E1014" s="147">
        <v>38367</v>
      </c>
      <c r="F1014" s="163">
        <f>IF(LOOKUP($J1014,RABAT!$A$6:$A$9,RABAT!$A$6:$A$9)=$J1014,LOOKUP($J1014,RABAT!$A$6:$A$9,RABAT!C$6:C$9),"---")</f>
        <v>0</v>
      </c>
      <c r="G1014" s="148">
        <f t="shared" si="58"/>
        <v>38367</v>
      </c>
      <c r="H1014" s="87" t="s">
        <v>2867</v>
      </c>
      <c r="I1014" s="36" t="s">
        <v>3325</v>
      </c>
      <c r="J1014" s="87" t="s">
        <v>2122</v>
      </c>
      <c r="K1014" s="62" t="s">
        <v>2121</v>
      </c>
    </row>
    <row r="1015" spans="1:11" ht="12.75" customHeight="1" x14ac:dyDescent="0.2">
      <c r="A1015" s="5">
        <v>1010</v>
      </c>
      <c r="B1015" s="36" t="s">
        <v>461</v>
      </c>
      <c r="C1015" s="36" t="s">
        <v>498</v>
      </c>
      <c r="D1015" s="149" t="s">
        <v>154</v>
      </c>
      <c r="E1015" s="147">
        <v>46286</v>
      </c>
      <c r="F1015" s="163">
        <f>IF(LOOKUP($J1015,RABAT!$A$6:$A$9,RABAT!$A$6:$A$9)=$J1015,LOOKUP($J1015,RABAT!$A$6:$A$9,RABAT!C$6:C$9),"---")</f>
        <v>0</v>
      </c>
      <c r="G1015" s="148">
        <f t="shared" si="58"/>
        <v>46286</v>
      </c>
      <c r="H1015" s="87" t="s">
        <v>2863</v>
      </c>
      <c r="I1015" s="36" t="s">
        <v>3325</v>
      </c>
      <c r="J1015" s="87" t="s">
        <v>2122</v>
      </c>
      <c r="K1015" s="62" t="s">
        <v>2121</v>
      </c>
    </row>
    <row r="1016" spans="1:11" ht="12.75" customHeight="1" x14ac:dyDescent="0.2">
      <c r="A1016" s="2">
        <v>1011</v>
      </c>
      <c r="B1016" s="36" t="s">
        <v>462</v>
      </c>
      <c r="C1016" s="36" t="s">
        <v>499</v>
      </c>
      <c r="D1016" s="149" t="s">
        <v>154</v>
      </c>
      <c r="E1016" s="150" t="s">
        <v>127</v>
      </c>
      <c r="F1016" s="163">
        <f>IF(LOOKUP($J1016,RABAT!$A$6:$A$9,RABAT!$A$6:$A$9)=$J1016,LOOKUP($J1016,RABAT!$A$6:$A$9,RABAT!C$6:C$9),"---")</f>
        <v>0</v>
      </c>
      <c r="G1016" s="148" t="s">
        <v>127</v>
      </c>
      <c r="H1016" s="87" t="s">
        <v>2864</v>
      </c>
      <c r="I1016" s="36" t="s">
        <v>3325</v>
      </c>
      <c r="J1016" s="87" t="s">
        <v>2122</v>
      </c>
      <c r="K1016" s="62" t="s">
        <v>2121</v>
      </c>
    </row>
    <row r="1017" spans="1:11" ht="12.75" customHeight="1" x14ac:dyDescent="0.2">
      <c r="A1017" s="5">
        <v>1012</v>
      </c>
      <c r="B1017" s="36" t="s">
        <v>463</v>
      </c>
      <c r="C1017" s="36" t="s">
        <v>500</v>
      </c>
      <c r="D1017" s="149" t="s">
        <v>154</v>
      </c>
      <c r="E1017" s="150" t="s">
        <v>127</v>
      </c>
      <c r="F1017" s="163">
        <f>IF(LOOKUP($J1017,RABAT!$A$6:$A$9,RABAT!$A$6:$A$9)=$J1017,LOOKUP($J1017,RABAT!$A$6:$A$9,RABAT!C$6:C$9),"---")</f>
        <v>0</v>
      </c>
      <c r="G1017" s="148" t="s">
        <v>127</v>
      </c>
      <c r="H1017" s="76" t="s">
        <v>2865</v>
      </c>
      <c r="I1017" s="36" t="s">
        <v>3325</v>
      </c>
      <c r="J1017" s="76" t="s">
        <v>2122</v>
      </c>
      <c r="K1017" s="62" t="s">
        <v>2121</v>
      </c>
    </row>
    <row r="1018" spans="1:11" s="99" customFormat="1" ht="12.75" customHeight="1" x14ac:dyDescent="0.2">
      <c r="B1018" s="214"/>
      <c r="C1018" s="215" t="s">
        <v>5413</v>
      </c>
      <c r="D1018" s="214"/>
      <c r="E1018" s="214"/>
      <c r="F1018" s="214"/>
      <c r="G1018" s="214"/>
    </row>
    <row r="1019" spans="1:11" ht="12.75" customHeight="1" x14ac:dyDescent="0.2">
      <c r="A1019" s="2">
        <v>1013</v>
      </c>
      <c r="B1019" s="99" t="s">
        <v>132</v>
      </c>
      <c r="C1019" s="100" t="s">
        <v>246</v>
      </c>
      <c r="D1019" s="143" t="s">
        <v>150</v>
      </c>
      <c r="E1019" s="144" t="s">
        <v>137</v>
      </c>
      <c r="F1019" s="122" t="s">
        <v>138</v>
      </c>
      <c r="G1019" s="145" t="s">
        <v>139</v>
      </c>
      <c r="H1019" s="84" t="s">
        <v>134</v>
      </c>
      <c r="I1019" s="84" t="s">
        <v>135</v>
      </c>
      <c r="J1019" s="84" t="s">
        <v>136</v>
      </c>
      <c r="K1019" s="84" t="s">
        <v>2120</v>
      </c>
    </row>
    <row r="1020" spans="1:11" ht="12.75" customHeight="1" x14ac:dyDescent="0.2">
      <c r="A1020" s="5">
        <v>1014</v>
      </c>
      <c r="B1020" s="36" t="s">
        <v>4299</v>
      </c>
      <c r="C1020" s="36" t="s">
        <v>4300</v>
      </c>
      <c r="D1020" s="149" t="s">
        <v>154</v>
      </c>
      <c r="E1020" s="147">
        <v>1258</v>
      </c>
      <c r="F1020" s="163">
        <f>IF(LOOKUP($J1020,RABAT!$A$6:$A$9,RABAT!$A$6:$A$9)=$J1020,LOOKUP($J1020,RABAT!$A$6:$A$9,RABAT!C$6:C$9),"---")</f>
        <v>0</v>
      </c>
      <c r="G1020" s="148">
        <f t="shared" ref="G1020:G1039" si="59">CEILING(E1020-(E1020*F1020),0.1)</f>
        <v>1258</v>
      </c>
      <c r="H1020" s="89" t="s">
        <v>2133</v>
      </c>
      <c r="I1020" s="36" t="s">
        <v>3646</v>
      </c>
      <c r="J1020" s="37" t="s">
        <v>2122</v>
      </c>
      <c r="K1020" s="36" t="s">
        <v>2121</v>
      </c>
    </row>
    <row r="1021" spans="1:11" ht="12.75" customHeight="1" x14ac:dyDescent="0.2">
      <c r="A1021" s="2">
        <v>1015</v>
      </c>
      <c r="B1021" s="36" t="s">
        <v>4301</v>
      </c>
      <c r="C1021" s="36" t="s">
        <v>4302</v>
      </c>
      <c r="D1021" s="149" t="s">
        <v>152</v>
      </c>
      <c r="E1021" s="147">
        <v>1372</v>
      </c>
      <c r="F1021" s="163">
        <f>IF(LOOKUP($J1021,RABAT!$A$6:$A$9,RABAT!$A$6:$A$9)=$J1021,LOOKUP($J1021,RABAT!$A$6:$A$9,RABAT!C$6:C$9),"---")</f>
        <v>0</v>
      </c>
      <c r="G1021" s="148">
        <f t="shared" si="59"/>
        <v>1372</v>
      </c>
      <c r="H1021" s="89" t="s">
        <v>2136</v>
      </c>
      <c r="I1021" s="36" t="s">
        <v>3646</v>
      </c>
      <c r="J1021" s="37" t="s">
        <v>2122</v>
      </c>
      <c r="K1021" s="36" t="s">
        <v>2121</v>
      </c>
    </row>
    <row r="1022" spans="1:11" ht="12.75" customHeight="1" x14ac:dyDescent="0.2">
      <c r="A1022" s="5">
        <v>1016</v>
      </c>
      <c r="B1022" s="36" t="s">
        <v>4303</v>
      </c>
      <c r="C1022" s="36" t="s">
        <v>1002</v>
      </c>
      <c r="D1022" s="149" t="s">
        <v>152</v>
      </c>
      <c r="E1022" s="147">
        <v>1526</v>
      </c>
      <c r="F1022" s="163">
        <f>IF(LOOKUP($J1022,RABAT!$A$6:$A$9,RABAT!$A$6:$A$9)=$J1022,LOOKUP($J1022,RABAT!$A$6:$A$9,RABAT!C$6:C$9),"---")</f>
        <v>0</v>
      </c>
      <c r="G1022" s="148">
        <f t="shared" si="59"/>
        <v>1526</v>
      </c>
      <c r="H1022" s="89" t="s">
        <v>2139</v>
      </c>
      <c r="I1022" s="36" t="s">
        <v>3646</v>
      </c>
      <c r="J1022" s="37" t="s">
        <v>2122</v>
      </c>
      <c r="K1022" s="36" t="s">
        <v>2121</v>
      </c>
    </row>
    <row r="1023" spans="1:11" ht="12.75" customHeight="1" x14ac:dyDescent="0.2">
      <c r="A1023" s="2">
        <v>1017</v>
      </c>
      <c r="B1023" s="36" t="s">
        <v>4304</v>
      </c>
      <c r="C1023" s="36" t="s">
        <v>1003</v>
      </c>
      <c r="D1023" s="149" t="s">
        <v>152</v>
      </c>
      <c r="E1023" s="147">
        <v>2075</v>
      </c>
      <c r="F1023" s="163">
        <f>IF(LOOKUP($J1023,RABAT!$A$6:$A$9,RABAT!$A$6:$A$9)=$J1023,LOOKUP($J1023,RABAT!$A$6:$A$9,RABAT!C$6:C$9),"---")</f>
        <v>0</v>
      </c>
      <c r="G1023" s="148">
        <f t="shared" si="59"/>
        <v>2075</v>
      </c>
      <c r="H1023" s="89" t="s">
        <v>2142</v>
      </c>
      <c r="I1023" s="36" t="s">
        <v>3646</v>
      </c>
      <c r="J1023" s="37" t="s">
        <v>2122</v>
      </c>
      <c r="K1023" s="36" t="s">
        <v>2121</v>
      </c>
    </row>
    <row r="1024" spans="1:11" ht="12.75" customHeight="1" x14ac:dyDescent="0.2">
      <c r="A1024" s="5">
        <v>1018</v>
      </c>
      <c r="B1024" s="36" t="s">
        <v>4305</v>
      </c>
      <c r="C1024" s="36" t="s">
        <v>1004</v>
      </c>
      <c r="D1024" s="149" t="s">
        <v>152</v>
      </c>
      <c r="E1024" s="147">
        <v>1642</v>
      </c>
      <c r="F1024" s="163">
        <f>IF(LOOKUP($J1024,RABAT!$A$6:$A$9,RABAT!$A$6:$A$9)=$J1024,LOOKUP($J1024,RABAT!$A$6:$A$9,RABAT!C$6:C$9),"---")</f>
        <v>0</v>
      </c>
      <c r="G1024" s="148">
        <f t="shared" si="59"/>
        <v>1642</v>
      </c>
      <c r="H1024" s="89" t="s">
        <v>2145</v>
      </c>
      <c r="I1024" s="36" t="s">
        <v>3646</v>
      </c>
      <c r="J1024" s="37" t="s">
        <v>2122</v>
      </c>
      <c r="K1024" s="36" t="s">
        <v>2121</v>
      </c>
    </row>
    <row r="1025" spans="1:11" ht="12.75" customHeight="1" x14ac:dyDescent="0.2">
      <c r="A1025" s="2">
        <v>1019</v>
      </c>
      <c r="B1025" s="36" t="s">
        <v>4306</v>
      </c>
      <c r="C1025" s="36" t="s">
        <v>4307</v>
      </c>
      <c r="D1025" s="149" t="s">
        <v>152</v>
      </c>
      <c r="E1025" s="147">
        <v>1503</v>
      </c>
      <c r="F1025" s="163">
        <f>IF(LOOKUP($J1025,RABAT!$A$6:$A$9,RABAT!$A$6:$A$9)=$J1025,LOOKUP($J1025,RABAT!$A$6:$A$9,RABAT!C$6:C$9),"---")</f>
        <v>0</v>
      </c>
      <c r="G1025" s="148">
        <f t="shared" si="59"/>
        <v>1503</v>
      </c>
      <c r="H1025" s="89" t="s">
        <v>2148</v>
      </c>
      <c r="I1025" s="36" t="s">
        <v>3646</v>
      </c>
      <c r="J1025" s="37" t="s">
        <v>2122</v>
      </c>
      <c r="K1025" s="36" t="s">
        <v>2121</v>
      </c>
    </row>
    <row r="1026" spans="1:11" ht="12.75" customHeight="1" x14ac:dyDescent="0.2">
      <c r="A1026" s="5">
        <v>1020</v>
      </c>
      <c r="B1026" s="36" t="s">
        <v>4308</v>
      </c>
      <c r="C1026" s="36" t="s">
        <v>4309</v>
      </c>
      <c r="D1026" s="149" t="s">
        <v>152</v>
      </c>
      <c r="E1026" s="147">
        <v>1940.5847250379472</v>
      </c>
      <c r="F1026" s="163">
        <f>IF(LOOKUP($J1026,RABAT!$A$6:$A$9,RABAT!$A$6:$A$9)=$J1026,LOOKUP($J1026,RABAT!$A$6:$A$9,RABAT!C$6:C$9),"---")</f>
        <v>0</v>
      </c>
      <c r="G1026" s="148">
        <f t="shared" si="59"/>
        <v>1940.6000000000001</v>
      </c>
      <c r="H1026" s="89" t="s">
        <v>2151</v>
      </c>
      <c r="I1026" s="36" t="s">
        <v>3646</v>
      </c>
      <c r="J1026" s="37" t="s">
        <v>2122</v>
      </c>
      <c r="K1026" s="36" t="s">
        <v>2121</v>
      </c>
    </row>
    <row r="1027" spans="1:11" ht="12.75" customHeight="1" x14ac:dyDescent="0.2">
      <c r="A1027" s="2">
        <v>1021</v>
      </c>
      <c r="B1027" s="36" t="s">
        <v>4310</v>
      </c>
      <c r="C1027" s="36" t="s">
        <v>4311</v>
      </c>
      <c r="D1027" s="149" t="s">
        <v>152</v>
      </c>
      <c r="E1027" s="147">
        <v>2267</v>
      </c>
      <c r="F1027" s="163">
        <f>IF(LOOKUP($J1027,RABAT!$A$6:$A$9,RABAT!$A$6:$A$9)=$J1027,LOOKUP($J1027,RABAT!$A$6:$A$9,RABAT!C$6:C$9),"---")</f>
        <v>0</v>
      </c>
      <c r="G1027" s="148">
        <f t="shared" si="59"/>
        <v>2267</v>
      </c>
      <c r="H1027" s="89" t="s">
        <v>3649</v>
      </c>
      <c r="I1027" s="36" t="s">
        <v>3646</v>
      </c>
      <c r="J1027" s="37" t="s">
        <v>2122</v>
      </c>
      <c r="K1027" s="36" t="s">
        <v>2121</v>
      </c>
    </row>
    <row r="1028" spans="1:11" ht="12.75" customHeight="1" x14ac:dyDescent="0.2">
      <c r="A1028" s="5">
        <v>1022</v>
      </c>
      <c r="B1028" s="36" t="s">
        <v>4312</v>
      </c>
      <c r="C1028" s="36" t="s">
        <v>4313</v>
      </c>
      <c r="D1028" s="149" t="s">
        <v>152</v>
      </c>
      <c r="E1028" s="147">
        <v>3047</v>
      </c>
      <c r="F1028" s="163">
        <f>IF(LOOKUP($J1028,RABAT!$A$6:$A$9,RABAT!$A$6:$A$9)=$J1028,LOOKUP($J1028,RABAT!$A$6:$A$9,RABAT!C$6:C$9),"---")</f>
        <v>0</v>
      </c>
      <c r="G1028" s="148">
        <f t="shared" si="59"/>
        <v>3047</v>
      </c>
      <c r="H1028" s="89" t="s">
        <v>4967</v>
      </c>
      <c r="I1028" s="36" t="s">
        <v>3646</v>
      </c>
      <c r="J1028" s="37" t="s">
        <v>2122</v>
      </c>
      <c r="K1028" s="36" t="s">
        <v>2121</v>
      </c>
    </row>
    <row r="1029" spans="1:11" ht="12.75" customHeight="1" x14ac:dyDescent="0.2">
      <c r="A1029" s="2">
        <v>1023</v>
      </c>
      <c r="B1029" s="36" t="s">
        <v>4314</v>
      </c>
      <c r="C1029" s="36" t="s">
        <v>4315</v>
      </c>
      <c r="D1029" s="149" t="s">
        <v>152</v>
      </c>
      <c r="E1029" s="147">
        <v>3733</v>
      </c>
      <c r="F1029" s="163">
        <f>IF(LOOKUP($J1029,RABAT!$A$6:$A$9,RABAT!$A$6:$A$9)=$J1029,LOOKUP($J1029,RABAT!$A$6:$A$9,RABAT!C$6:C$9),"---")</f>
        <v>0</v>
      </c>
      <c r="G1029" s="148">
        <f t="shared" si="59"/>
        <v>3733</v>
      </c>
      <c r="H1029" s="89" t="s">
        <v>3652</v>
      </c>
      <c r="I1029" s="36" t="s">
        <v>3646</v>
      </c>
      <c r="J1029" s="37" t="s">
        <v>2122</v>
      </c>
      <c r="K1029" s="36" t="s">
        <v>2121</v>
      </c>
    </row>
    <row r="1030" spans="1:11" s="2" customFormat="1" ht="12.75" customHeight="1" x14ac:dyDescent="0.2">
      <c r="A1030" s="5">
        <v>1024</v>
      </c>
      <c r="B1030" s="36" t="s">
        <v>4316</v>
      </c>
      <c r="C1030" s="36" t="s">
        <v>4317</v>
      </c>
      <c r="D1030" s="149" t="s">
        <v>152</v>
      </c>
      <c r="E1030" s="147">
        <v>4358</v>
      </c>
      <c r="F1030" s="163">
        <f>IF(LOOKUP($J1030,RABAT!$A$6:$A$9,RABAT!$A$6:$A$9)=$J1030,LOOKUP($J1030,RABAT!$A$6:$A$9,RABAT!C$6:C$9),"---")</f>
        <v>0</v>
      </c>
      <c r="G1030" s="148">
        <f t="shared" si="59"/>
        <v>4358</v>
      </c>
      <c r="H1030" s="89" t="s">
        <v>3655</v>
      </c>
      <c r="I1030" s="36" t="s">
        <v>3646</v>
      </c>
      <c r="J1030" s="37" t="s">
        <v>2122</v>
      </c>
      <c r="K1030" s="36" t="s">
        <v>2121</v>
      </c>
    </row>
    <row r="1031" spans="1:11" ht="12.75" customHeight="1" x14ac:dyDescent="0.2">
      <c r="A1031" s="2">
        <v>1025</v>
      </c>
      <c r="B1031" s="36" t="s">
        <v>4318</v>
      </c>
      <c r="C1031" s="36" t="s">
        <v>4319</v>
      </c>
      <c r="D1031" s="149" t="s">
        <v>152</v>
      </c>
      <c r="E1031" s="147">
        <v>5929</v>
      </c>
      <c r="F1031" s="163">
        <f>IF(LOOKUP($J1031,RABAT!$A$6:$A$9,RABAT!$A$6:$A$9)=$J1031,LOOKUP($J1031,RABAT!$A$6:$A$9,RABAT!C$6:C$9),"---")</f>
        <v>0</v>
      </c>
      <c r="G1031" s="148">
        <f t="shared" si="59"/>
        <v>5929</v>
      </c>
      <c r="H1031" s="89" t="s">
        <v>3658</v>
      </c>
      <c r="I1031" s="36" t="s">
        <v>3646</v>
      </c>
      <c r="J1031" s="37" t="s">
        <v>2122</v>
      </c>
      <c r="K1031" s="36" t="s">
        <v>2121</v>
      </c>
    </row>
    <row r="1032" spans="1:11" ht="12.75" customHeight="1" x14ac:dyDescent="0.2">
      <c r="A1032" s="5">
        <v>1026</v>
      </c>
      <c r="B1032" s="36" t="s">
        <v>4320</v>
      </c>
      <c r="C1032" s="36" t="s">
        <v>4321</v>
      </c>
      <c r="D1032" s="149" t="s">
        <v>152</v>
      </c>
      <c r="E1032" s="147">
        <v>6867</v>
      </c>
      <c r="F1032" s="163">
        <f>IF(LOOKUP($J1032,RABAT!$A$6:$A$9,RABAT!$A$6:$A$9)=$J1032,LOOKUP($J1032,RABAT!$A$6:$A$9,RABAT!C$6:C$9),"---")</f>
        <v>0</v>
      </c>
      <c r="G1032" s="148">
        <f t="shared" si="59"/>
        <v>6867</v>
      </c>
      <c r="H1032" s="89" t="s">
        <v>3610</v>
      </c>
      <c r="I1032" s="36" t="s">
        <v>3646</v>
      </c>
      <c r="J1032" s="37" t="s">
        <v>2122</v>
      </c>
      <c r="K1032" s="36" t="s">
        <v>2121</v>
      </c>
    </row>
    <row r="1033" spans="1:11" ht="12.75" customHeight="1" x14ac:dyDescent="0.2">
      <c r="A1033" s="2">
        <v>1027</v>
      </c>
      <c r="B1033" s="36" t="s">
        <v>4322</v>
      </c>
      <c r="C1033" s="36" t="s">
        <v>1005</v>
      </c>
      <c r="D1033" s="149" t="s">
        <v>152</v>
      </c>
      <c r="E1033" s="147">
        <v>13516</v>
      </c>
      <c r="F1033" s="163">
        <f>IF(LOOKUP($J1033,RABAT!$A$6:$A$9,RABAT!$A$6:$A$9)=$J1033,LOOKUP($J1033,RABAT!$A$6:$A$9,RABAT!C$6:C$9),"---")</f>
        <v>0</v>
      </c>
      <c r="G1033" s="148">
        <f t="shared" si="59"/>
        <v>13516</v>
      </c>
      <c r="H1033" s="89" t="s">
        <v>4968</v>
      </c>
      <c r="I1033" s="36" t="s">
        <v>3646</v>
      </c>
      <c r="J1033" s="37" t="s">
        <v>2122</v>
      </c>
      <c r="K1033" s="36" t="s">
        <v>2121</v>
      </c>
    </row>
    <row r="1034" spans="1:11" ht="12.75" customHeight="1" x14ac:dyDescent="0.2">
      <c r="A1034" s="5">
        <v>1028</v>
      </c>
      <c r="B1034" s="36" t="s">
        <v>4323</v>
      </c>
      <c r="C1034" s="36" t="s">
        <v>1006</v>
      </c>
      <c r="D1034" s="149" t="s">
        <v>152</v>
      </c>
      <c r="E1034" s="147">
        <v>16070</v>
      </c>
      <c r="F1034" s="163">
        <f>IF(LOOKUP($J1034,RABAT!$A$6:$A$9,RABAT!$A$6:$A$9)=$J1034,LOOKUP($J1034,RABAT!$A$6:$A$9,RABAT!C$6:C$9),"---")</f>
        <v>0</v>
      </c>
      <c r="G1034" s="148">
        <f t="shared" si="59"/>
        <v>16070</v>
      </c>
      <c r="H1034" s="89" t="s">
        <v>3611</v>
      </c>
      <c r="I1034" s="36" t="s">
        <v>3646</v>
      </c>
      <c r="J1034" s="37" t="s">
        <v>2122</v>
      </c>
      <c r="K1034" s="36" t="s">
        <v>2121</v>
      </c>
    </row>
    <row r="1035" spans="1:11" ht="12.75" customHeight="1" x14ac:dyDescent="0.2">
      <c r="A1035" s="2">
        <v>1029</v>
      </c>
      <c r="B1035" s="36" t="s">
        <v>4324</v>
      </c>
      <c r="C1035" s="36" t="s">
        <v>1007</v>
      </c>
      <c r="D1035" s="149" t="s">
        <v>152</v>
      </c>
      <c r="E1035" s="147">
        <v>19489</v>
      </c>
      <c r="F1035" s="163">
        <f>IF(LOOKUP($J1035,RABAT!$A$6:$A$9,RABAT!$A$6:$A$9)=$J1035,LOOKUP($J1035,RABAT!$A$6:$A$9,RABAT!C$6:C$9),"---")</f>
        <v>0</v>
      </c>
      <c r="G1035" s="148">
        <f t="shared" si="59"/>
        <v>19489</v>
      </c>
      <c r="H1035" s="89" t="s">
        <v>4969</v>
      </c>
      <c r="I1035" s="36" t="s">
        <v>3646</v>
      </c>
      <c r="J1035" s="37" t="s">
        <v>2122</v>
      </c>
      <c r="K1035" s="36" t="s">
        <v>2121</v>
      </c>
    </row>
    <row r="1036" spans="1:11" ht="12.75" customHeight="1" x14ac:dyDescent="0.2">
      <c r="A1036" s="5">
        <v>1030</v>
      </c>
      <c r="B1036" s="36" t="s">
        <v>4325</v>
      </c>
      <c r="C1036" s="36" t="s">
        <v>1008</v>
      </c>
      <c r="D1036" s="146" t="s">
        <v>154</v>
      </c>
      <c r="E1036" s="147">
        <v>31412</v>
      </c>
      <c r="F1036" s="163">
        <f>IF(LOOKUP($J1036,RABAT!$A$6:$A$9,RABAT!$A$6:$A$9)=$J1036,LOOKUP($J1036,RABAT!$A$6:$A$9,RABAT!C$6:C$9),"---")</f>
        <v>0</v>
      </c>
      <c r="G1036" s="148">
        <f t="shared" si="59"/>
        <v>31412</v>
      </c>
      <c r="H1036" s="89" t="s">
        <v>1176</v>
      </c>
      <c r="I1036" s="36" t="s">
        <v>3646</v>
      </c>
      <c r="J1036" s="37" t="s">
        <v>2122</v>
      </c>
      <c r="K1036" s="36" t="s">
        <v>2121</v>
      </c>
    </row>
    <row r="1037" spans="1:11" ht="12.75" customHeight="1" x14ac:dyDescent="0.2">
      <c r="A1037" s="2">
        <v>1031</v>
      </c>
      <c r="B1037" s="36" t="s">
        <v>4326</v>
      </c>
      <c r="C1037" s="36" t="s">
        <v>4327</v>
      </c>
      <c r="D1037" s="146" t="s">
        <v>154</v>
      </c>
      <c r="E1037" s="147">
        <v>39213</v>
      </c>
      <c r="F1037" s="163">
        <f>IF(LOOKUP($J1037,RABAT!$A$6:$A$9,RABAT!$A$6:$A$9)=$J1037,LOOKUP($J1037,RABAT!$A$6:$A$9,RABAT!C$6:C$9),"---")</f>
        <v>0</v>
      </c>
      <c r="G1037" s="148">
        <f t="shared" si="59"/>
        <v>39213</v>
      </c>
      <c r="H1037" s="89" t="s">
        <v>2862</v>
      </c>
      <c r="I1037" s="36" t="s">
        <v>3646</v>
      </c>
      <c r="J1037" s="37" t="s">
        <v>2122</v>
      </c>
      <c r="K1037" s="36" t="s">
        <v>2121</v>
      </c>
    </row>
    <row r="1038" spans="1:11" ht="12.75" customHeight="1" x14ac:dyDescent="0.2">
      <c r="A1038" s="5">
        <v>1032</v>
      </c>
      <c r="B1038" s="36" t="s">
        <v>4328</v>
      </c>
      <c r="C1038" s="36" t="s">
        <v>4329</v>
      </c>
      <c r="D1038" s="146" t="s">
        <v>154</v>
      </c>
      <c r="E1038" s="147">
        <v>40847</v>
      </c>
      <c r="F1038" s="163">
        <f>IF(LOOKUP($J1038,RABAT!$A$6:$A$9,RABAT!$A$6:$A$9)=$J1038,LOOKUP($J1038,RABAT!$A$6:$A$9,RABAT!C$6:C$9),"---")</f>
        <v>0</v>
      </c>
      <c r="G1038" s="148">
        <f t="shared" si="59"/>
        <v>40847</v>
      </c>
      <c r="H1038" s="89" t="s">
        <v>2867</v>
      </c>
      <c r="I1038" s="36" t="s">
        <v>3646</v>
      </c>
      <c r="J1038" s="37" t="s">
        <v>2122</v>
      </c>
      <c r="K1038" s="36" t="s">
        <v>2121</v>
      </c>
    </row>
    <row r="1039" spans="1:11" ht="12.75" customHeight="1" x14ac:dyDescent="0.2">
      <c r="A1039" s="2">
        <v>1033</v>
      </c>
      <c r="B1039" s="36" t="s">
        <v>4330</v>
      </c>
      <c r="C1039" s="36" t="s">
        <v>4331</v>
      </c>
      <c r="D1039" s="146" t="s">
        <v>154</v>
      </c>
      <c r="E1039" s="147">
        <v>58707</v>
      </c>
      <c r="F1039" s="163">
        <f>IF(LOOKUP($J1039,RABAT!$A$6:$A$9,RABAT!$A$6:$A$9)=$J1039,LOOKUP($J1039,RABAT!$A$6:$A$9,RABAT!C$6:C$9),"---")</f>
        <v>0</v>
      </c>
      <c r="G1039" s="148">
        <f t="shared" si="59"/>
        <v>58707</v>
      </c>
      <c r="H1039" s="89" t="s">
        <v>2863</v>
      </c>
      <c r="I1039" s="36" t="s">
        <v>3646</v>
      </c>
      <c r="J1039" s="37" t="s">
        <v>2122</v>
      </c>
      <c r="K1039" s="36" t="s">
        <v>2121</v>
      </c>
    </row>
    <row r="1040" spans="1:11" ht="12.75" customHeight="1" x14ac:dyDescent="0.2">
      <c r="A1040" s="5">
        <v>1034</v>
      </c>
      <c r="B1040" s="36" t="s">
        <v>4332</v>
      </c>
      <c r="C1040" s="36" t="s">
        <v>4333</v>
      </c>
      <c r="D1040" s="146" t="s">
        <v>154</v>
      </c>
      <c r="E1040" s="150" t="s">
        <v>127</v>
      </c>
      <c r="F1040" s="163">
        <f>IF(LOOKUP($J1040,RABAT!$A$6:$A$9,RABAT!$A$6:$A$9)=$J1040,LOOKUP($J1040,RABAT!$A$6:$A$9,RABAT!C$6:C$9),"---")</f>
        <v>0</v>
      </c>
      <c r="G1040" s="148" t="s">
        <v>127</v>
      </c>
      <c r="H1040" s="89" t="s">
        <v>2864</v>
      </c>
      <c r="I1040" s="36" t="s">
        <v>3646</v>
      </c>
      <c r="J1040" s="37" t="s">
        <v>2122</v>
      </c>
      <c r="K1040" s="36" t="s">
        <v>2121</v>
      </c>
    </row>
    <row r="1041" spans="1:11" ht="12.75" customHeight="1" x14ac:dyDescent="0.2">
      <c r="A1041" s="2">
        <v>1035</v>
      </c>
      <c r="B1041" s="36" t="s">
        <v>4334</v>
      </c>
      <c r="C1041" s="36" t="s">
        <v>4335</v>
      </c>
      <c r="D1041" s="146" t="s">
        <v>154</v>
      </c>
      <c r="E1041" s="150" t="s">
        <v>127</v>
      </c>
      <c r="F1041" s="163">
        <f>IF(LOOKUP($J1041,RABAT!$A$6:$A$9,RABAT!$A$6:$A$9)=$J1041,LOOKUP($J1041,RABAT!$A$6:$A$9,RABAT!C$6:C$9),"---")</f>
        <v>0</v>
      </c>
      <c r="G1041" s="148" t="s">
        <v>127</v>
      </c>
      <c r="H1041" s="90" t="s">
        <v>2865</v>
      </c>
      <c r="I1041" s="62" t="s">
        <v>3646</v>
      </c>
      <c r="J1041" s="63" t="s">
        <v>2122</v>
      </c>
      <c r="K1041" s="62" t="s">
        <v>2121</v>
      </c>
    </row>
    <row r="1042" spans="1:11" s="99" customFormat="1" ht="12.75" customHeight="1" x14ac:dyDescent="0.2">
      <c r="B1042" s="214"/>
      <c r="C1042" s="215" t="s">
        <v>5412</v>
      </c>
      <c r="D1042" s="214"/>
      <c r="E1042" s="214"/>
      <c r="F1042" s="214"/>
      <c r="G1042" s="214"/>
    </row>
    <row r="1043" spans="1:11" ht="12.75" customHeight="1" x14ac:dyDescent="0.2">
      <c r="A1043" s="5">
        <v>1036</v>
      </c>
      <c r="B1043" s="99" t="s">
        <v>132</v>
      </c>
      <c r="C1043" s="100" t="s">
        <v>247</v>
      </c>
      <c r="D1043" s="143" t="s">
        <v>150</v>
      </c>
      <c r="E1043" s="144" t="s">
        <v>137</v>
      </c>
      <c r="F1043" s="122" t="s">
        <v>138</v>
      </c>
      <c r="G1043" s="145" t="s">
        <v>139</v>
      </c>
      <c r="H1043" s="84" t="s">
        <v>134</v>
      </c>
      <c r="I1043" s="84" t="s">
        <v>135</v>
      </c>
      <c r="J1043" s="84" t="s">
        <v>136</v>
      </c>
      <c r="K1043" s="84" t="s">
        <v>2120</v>
      </c>
    </row>
    <row r="1044" spans="1:11" ht="12.75" customHeight="1" x14ac:dyDescent="0.2">
      <c r="A1044" s="2">
        <v>1037</v>
      </c>
      <c r="B1044" s="36" t="s">
        <v>3371</v>
      </c>
      <c r="C1044" s="36" t="s">
        <v>3372</v>
      </c>
      <c r="D1044" s="149" t="s">
        <v>152</v>
      </c>
      <c r="E1044" s="147">
        <v>1509</v>
      </c>
      <c r="F1044" s="163">
        <f>IF(LOOKUP($J1044,RABAT!$A$6:$A$9,RABAT!$A$6:$A$9)=$J1044,LOOKUP($J1044,RABAT!$A$6:$A$9,RABAT!C$6:C$9),"---")</f>
        <v>0</v>
      </c>
      <c r="G1044" s="148">
        <f t="shared" ref="G1044:G1058" si="60">CEILING(E1044-(E1044*F1044),0.1)</f>
        <v>1509</v>
      </c>
      <c r="H1044" s="89" t="s">
        <v>2148</v>
      </c>
      <c r="I1044" s="36" t="s">
        <v>3325</v>
      </c>
      <c r="J1044" s="37" t="s">
        <v>2122</v>
      </c>
      <c r="K1044" s="36" t="s">
        <v>2121</v>
      </c>
    </row>
    <row r="1045" spans="1:11" ht="12.75" customHeight="1" x14ac:dyDescent="0.2">
      <c r="A1045" s="5">
        <v>1038</v>
      </c>
      <c r="B1045" s="36" t="s">
        <v>3373</v>
      </c>
      <c r="C1045" s="36" t="s">
        <v>3374</v>
      </c>
      <c r="D1045" s="149" t="s">
        <v>152</v>
      </c>
      <c r="E1045" s="147">
        <v>1620.7081220097143</v>
      </c>
      <c r="F1045" s="163">
        <f>IF(LOOKUP($J1045,RABAT!$A$6:$A$9,RABAT!$A$6:$A$9)=$J1045,LOOKUP($J1045,RABAT!$A$6:$A$9,RABAT!C$6:C$9),"---")</f>
        <v>0</v>
      </c>
      <c r="G1045" s="148">
        <f t="shared" si="60"/>
        <v>1620.8000000000002</v>
      </c>
      <c r="H1045" s="89" t="s">
        <v>2151</v>
      </c>
      <c r="I1045" s="36" t="s">
        <v>3325</v>
      </c>
      <c r="J1045" s="37" t="s">
        <v>2122</v>
      </c>
      <c r="K1045" s="36" t="s">
        <v>2121</v>
      </c>
    </row>
    <row r="1046" spans="1:11" ht="12.75" customHeight="1" x14ac:dyDescent="0.2">
      <c r="A1046" s="2">
        <v>1039</v>
      </c>
      <c r="B1046" s="36" t="s">
        <v>3375</v>
      </c>
      <c r="C1046" s="36" t="s">
        <v>3376</v>
      </c>
      <c r="D1046" s="149" t="s">
        <v>152</v>
      </c>
      <c r="E1046" s="147">
        <v>1862</v>
      </c>
      <c r="F1046" s="163">
        <f>IF(LOOKUP($J1046,RABAT!$A$6:$A$9,RABAT!$A$6:$A$9)=$J1046,LOOKUP($J1046,RABAT!$A$6:$A$9,RABAT!C$6:C$9),"---")</f>
        <v>0</v>
      </c>
      <c r="G1046" s="148">
        <f t="shared" si="60"/>
        <v>1862</v>
      </c>
      <c r="H1046" s="89" t="s">
        <v>3649</v>
      </c>
      <c r="I1046" s="36" t="s">
        <v>3325</v>
      </c>
      <c r="J1046" s="37" t="s">
        <v>2122</v>
      </c>
      <c r="K1046" s="36" t="s">
        <v>2121</v>
      </c>
    </row>
    <row r="1047" spans="1:11" ht="12.75" customHeight="1" x14ac:dyDescent="0.2">
      <c r="A1047" s="5">
        <v>1040</v>
      </c>
      <c r="B1047" s="36" t="s">
        <v>3377</v>
      </c>
      <c r="C1047" s="36" t="s">
        <v>3378</v>
      </c>
      <c r="D1047" s="149" t="s">
        <v>152</v>
      </c>
      <c r="E1047" s="147">
        <v>2578</v>
      </c>
      <c r="F1047" s="163">
        <f>IF(LOOKUP($J1047,RABAT!$A$6:$A$9,RABAT!$A$6:$A$9)=$J1047,LOOKUP($J1047,RABAT!$A$6:$A$9,RABAT!C$6:C$9),"---")</f>
        <v>0</v>
      </c>
      <c r="G1047" s="148">
        <f t="shared" si="60"/>
        <v>2578</v>
      </c>
      <c r="H1047" s="89" t="s">
        <v>4967</v>
      </c>
      <c r="I1047" s="36" t="s">
        <v>3325</v>
      </c>
      <c r="J1047" s="37" t="s">
        <v>2122</v>
      </c>
      <c r="K1047" s="36" t="s">
        <v>2121</v>
      </c>
    </row>
    <row r="1048" spans="1:11" ht="12.75" customHeight="1" x14ac:dyDescent="0.2">
      <c r="A1048" s="2">
        <v>1041</v>
      </c>
      <c r="B1048" s="36" t="s">
        <v>3379</v>
      </c>
      <c r="C1048" s="36" t="s">
        <v>3380</v>
      </c>
      <c r="D1048" s="149" t="s">
        <v>152</v>
      </c>
      <c r="E1048" s="147">
        <v>2879</v>
      </c>
      <c r="F1048" s="163">
        <f>IF(LOOKUP($J1048,RABAT!$A$6:$A$9,RABAT!$A$6:$A$9)=$J1048,LOOKUP($J1048,RABAT!$A$6:$A$9,RABAT!C$6:C$9),"---")</f>
        <v>0</v>
      </c>
      <c r="G1048" s="148">
        <f t="shared" si="60"/>
        <v>2879</v>
      </c>
      <c r="H1048" s="89" t="s">
        <v>3652</v>
      </c>
      <c r="I1048" s="36" t="s">
        <v>3325</v>
      </c>
      <c r="J1048" s="37" t="s">
        <v>2122</v>
      </c>
      <c r="K1048" s="36" t="s">
        <v>2121</v>
      </c>
    </row>
    <row r="1049" spans="1:11" ht="12.75" customHeight="1" x14ac:dyDescent="0.2">
      <c r="A1049" s="5">
        <v>1042</v>
      </c>
      <c r="B1049" s="36" t="s">
        <v>3381</v>
      </c>
      <c r="C1049" s="36" t="s">
        <v>3382</v>
      </c>
      <c r="D1049" s="149" t="s">
        <v>152</v>
      </c>
      <c r="E1049" s="147">
        <v>3365</v>
      </c>
      <c r="F1049" s="163">
        <f>IF(LOOKUP($J1049,RABAT!$A$6:$A$9,RABAT!$A$6:$A$9)=$J1049,LOOKUP($J1049,RABAT!$A$6:$A$9,RABAT!C$6:C$9),"---")</f>
        <v>0</v>
      </c>
      <c r="G1049" s="148">
        <f t="shared" si="60"/>
        <v>3365</v>
      </c>
      <c r="H1049" s="89" t="s">
        <v>3655</v>
      </c>
      <c r="I1049" s="36" t="s">
        <v>3325</v>
      </c>
      <c r="J1049" s="37" t="s">
        <v>2122</v>
      </c>
      <c r="K1049" s="36" t="s">
        <v>2121</v>
      </c>
    </row>
    <row r="1050" spans="1:11" ht="12.75" customHeight="1" x14ac:dyDescent="0.2">
      <c r="A1050" s="2">
        <v>1043</v>
      </c>
      <c r="B1050" s="36" t="s">
        <v>3383</v>
      </c>
      <c r="C1050" s="36" t="s">
        <v>3384</v>
      </c>
      <c r="D1050" s="149" t="s">
        <v>152</v>
      </c>
      <c r="E1050" s="147">
        <v>4453</v>
      </c>
      <c r="F1050" s="163">
        <f>IF(LOOKUP($J1050,RABAT!$A$6:$A$9,RABAT!$A$6:$A$9)=$J1050,LOOKUP($J1050,RABAT!$A$6:$A$9,RABAT!C$6:C$9),"---")</f>
        <v>0</v>
      </c>
      <c r="G1050" s="148">
        <f t="shared" si="60"/>
        <v>4453</v>
      </c>
      <c r="H1050" s="89" t="s">
        <v>3658</v>
      </c>
      <c r="I1050" s="36" t="s">
        <v>3325</v>
      </c>
      <c r="J1050" s="37" t="s">
        <v>2122</v>
      </c>
      <c r="K1050" s="36" t="s">
        <v>2121</v>
      </c>
    </row>
    <row r="1051" spans="1:11" ht="12.75" customHeight="1" x14ac:dyDescent="0.2">
      <c r="A1051" s="5">
        <v>1044</v>
      </c>
      <c r="B1051" s="36" t="s">
        <v>3385</v>
      </c>
      <c r="C1051" s="36" t="s">
        <v>3386</v>
      </c>
      <c r="D1051" s="149" t="s">
        <v>152</v>
      </c>
      <c r="E1051" s="147">
        <v>5178</v>
      </c>
      <c r="F1051" s="163">
        <f>IF(LOOKUP($J1051,RABAT!$A$6:$A$9,RABAT!$A$6:$A$9)=$J1051,LOOKUP($J1051,RABAT!$A$6:$A$9,RABAT!C$6:C$9),"---")</f>
        <v>0</v>
      </c>
      <c r="G1051" s="148">
        <f t="shared" si="60"/>
        <v>5178</v>
      </c>
      <c r="H1051" s="89" t="s">
        <v>3610</v>
      </c>
      <c r="I1051" s="36" t="s">
        <v>3325</v>
      </c>
      <c r="J1051" s="37" t="s">
        <v>2122</v>
      </c>
      <c r="K1051" s="36" t="s">
        <v>2121</v>
      </c>
    </row>
    <row r="1052" spans="1:11" ht="12.75" customHeight="1" x14ac:dyDescent="0.2">
      <c r="A1052" s="2">
        <v>1045</v>
      </c>
      <c r="B1052" s="36" t="s">
        <v>3387</v>
      </c>
      <c r="C1052" s="36" t="s">
        <v>1009</v>
      </c>
      <c r="D1052" s="149" t="s">
        <v>152</v>
      </c>
      <c r="E1052" s="147">
        <v>10189</v>
      </c>
      <c r="F1052" s="163">
        <f>IF(LOOKUP($J1052,RABAT!$A$6:$A$9,RABAT!$A$6:$A$9)=$J1052,LOOKUP($J1052,RABAT!$A$6:$A$9,RABAT!C$6:C$9),"---")</f>
        <v>0</v>
      </c>
      <c r="G1052" s="148">
        <f t="shared" si="60"/>
        <v>10189</v>
      </c>
      <c r="H1052" s="89" t="s">
        <v>4968</v>
      </c>
      <c r="I1052" s="36" t="s">
        <v>3325</v>
      </c>
      <c r="J1052" s="37" t="s">
        <v>2122</v>
      </c>
      <c r="K1052" s="36" t="s">
        <v>2121</v>
      </c>
    </row>
    <row r="1053" spans="1:11" ht="12.75" customHeight="1" x14ac:dyDescent="0.2">
      <c r="A1053" s="5">
        <v>1046</v>
      </c>
      <c r="B1053" s="36" t="s">
        <v>3388</v>
      </c>
      <c r="C1053" s="36" t="s">
        <v>1010</v>
      </c>
      <c r="D1053" s="149" t="s">
        <v>152</v>
      </c>
      <c r="E1053" s="147">
        <v>11276</v>
      </c>
      <c r="F1053" s="163">
        <f>IF(LOOKUP($J1053,RABAT!$A$6:$A$9,RABAT!$A$6:$A$9)=$J1053,LOOKUP($J1053,RABAT!$A$6:$A$9,RABAT!C$6:C$9),"---")</f>
        <v>0</v>
      </c>
      <c r="G1053" s="148">
        <f t="shared" si="60"/>
        <v>11276</v>
      </c>
      <c r="H1053" s="89" t="s">
        <v>3611</v>
      </c>
      <c r="I1053" s="36" t="s">
        <v>3325</v>
      </c>
      <c r="J1053" s="37" t="s">
        <v>2122</v>
      </c>
      <c r="K1053" s="36" t="s">
        <v>2121</v>
      </c>
    </row>
    <row r="1054" spans="1:11" s="2" customFormat="1" ht="12.75" customHeight="1" x14ac:dyDescent="0.2">
      <c r="A1054" s="2">
        <v>1047</v>
      </c>
      <c r="B1054" s="36" t="s">
        <v>3389</v>
      </c>
      <c r="C1054" s="36" t="s">
        <v>1011</v>
      </c>
      <c r="D1054" s="146" t="s">
        <v>152</v>
      </c>
      <c r="E1054" s="147">
        <v>14550</v>
      </c>
      <c r="F1054" s="163">
        <f>IF(LOOKUP($J1054,RABAT!$A$6:$A$9,RABAT!$A$6:$A$9)=$J1054,LOOKUP($J1054,RABAT!$A$6:$A$9,RABAT!C$6:C$9),"---")</f>
        <v>0</v>
      </c>
      <c r="G1054" s="148">
        <f t="shared" si="60"/>
        <v>14550</v>
      </c>
      <c r="H1054" s="89" t="s">
        <v>4969</v>
      </c>
      <c r="I1054" s="36" t="s">
        <v>3325</v>
      </c>
      <c r="J1054" s="37" t="s">
        <v>2122</v>
      </c>
      <c r="K1054" s="36" t="s">
        <v>2121</v>
      </c>
    </row>
    <row r="1055" spans="1:11" ht="12.75" customHeight="1" x14ac:dyDescent="0.2">
      <c r="A1055" s="5">
        <v>1048</v>
      </c>
      <c r="B1055" s="36" t="s">
        <v>3390</v>
      </c>
      <c r="C1055" s="36" t="s">
        <v>1012</v>
      </c>
      <c r="D1055" s="146" t="s">
        <v>154</v>
      </c>
      <c r="E1055" s="147">
        <v>19707</v>
      </c>
      <c r="F1055" s="163">
        <f>IF(LOOKUP($J1055,RABAT!$A$6:$A$9,RABAT!$A$6:$A$9)=$J1055,LOOKUP($J1055,RABAT!$A$6:$A$9,RABAT!C$6:C$9),"---")</f>
        <v>0</v>
      </c>
      <c r="G1055" s="148">
        <f t="shared" si="60"/>
        <v>19707</v>
      </c>
      <c r="H1055" s="89" t="s">
        <v>1176</v>
      </c>
      <c r="I1055" s="36" t="s">
        <v>3325</v>
      </c>
      <c r="J1055" s="37" t="s">
        <v>2122</v>
      </c>
      <c r="K1055" s="36" t="s">
        <v>2121</v>
      </c>
    </row>
    <row r="1056" spans="1:11" ht="12.75" customHeight="1" x14ac:dyDescent="0.2">
      <c r="A1056" s="2">
        <v>1049</v>
      </c>
      <c r="B1056" s="36" t="s">
        <v>3391</v>
      </c>
      <c r="C1056" s="36" t="s">
        <v>3392</v>
      </c>
      <c r="D1056" s="146" t="s">
        <v>154</v>
      </c>
      <c r="E1056" s="147">
        <v>31991</v>
      </c>
      <c r="F1056" s="163">
        <f>IF(LOOKUP($J1056,RABAT!$A$6:$A$9,RABAT!$A$6:$A$9)=$J1056,LOOKUP($J1056,RABAT!$A$6:$A$9,RABAT!C$6:C$9),"---")</f>
        <v>0</v>
      </c>
      <c r="G1056" s="148">
        <f t="shared" si="60"/>
        <v>31991</v>
      </c>
      <c r="H1056" s="89" t="s">
        <v>2862</v>
      </c>
      <c r="I1056" s="36" t="s">
        <v>3325</v>
      </c>
      <c r="J1056" s="37" t="s">
        <v>2122</v>
      </c>
      <c r="K1056" s="36" t="s">
        <v>2121</v>
      </c>
    </row>
    <row r="1057" spans="1:11" ht="12.75" customHeight="1" x14ac:dyDescent="0.2">
      <c r="A1057" s="5">
        <v>1050</v>
      </c>
      <c r="B1057" s="36" t="s">
        <v>3393</v>
      </c>
      <c r="C1057" s="36" t="s">
        <v>3394</v>
      </c>
      <c r="D1057" s="146" t="s">
        <v>154</v>
      </c>
      <c r="E1057" s="147">
        <v>33205</v>
      </c>
      <c r="F1057" s="163">
        <f>IF(LOOKUP($J1057,RABAT!$A$6:$A$9,RABAT!$A$6:$A$9)=$J1057,LOOKUP($J1057,RABAT!$A$6:$A$9,RABAT!C$6:C$9),"---")</f>
        <v>0</v>
      </c>
      <c r="G1057" s="148">
        <f t="shared" si="60"/>
        <v>33205</v>
      </c>
      <c r="H1057" s="89" t="s">
        <v>2867</v>
      </c>
      <c r="I1057" s="36" t="s">
        <v>3325</v>
      </c>
      <c r="J1057" s="37" t="s">
        <v>2122</v>
      </c>
      <c r="K1057" s="36" t="s">
        <v>2121</v>
      </c>
    </row>
    <row r="1058" spans="1:11" ht="12.75" customHeight="1" x14ac:dyDescent="0.2">
      <c r="A1058" s="2">
        <v>1051</v>
      </c>
      <c r="B1058" s="36" t="s">
        <v>3395</v>
      </c>
      <c r="C1058" s="36" t="s">
        <v>3396</v>
      </c>
      <c r="D1058" s="146" t="s">
        <v>154</v>
      </c>
      <c r="E1058" s="147">
        <v>46286</v>
      </c>
      <c r="F1058" s="163">
        <f>IF(LOOKUP($J1058,RABAT!$A$6:$A$9,RABAT!$A$6:$A$9)=$J1058,LOOKUP($J1058,RABAT!$A$6:$A$9,RABAT!C$6:C$9),"---")</f>
        <v>0</v>
      </c>
      <c r="G1058" s="148">
        <f t="shared" si="60"/>
        <v>46286</v>
      </c>
      <c r="H1058" s="89" t="s">
        <v>2863</v>
      </c>
      <c r="I1058" s="36" t="s">
        <v>3325</v>
      </c>
      <c r="J1058" s="37" t="s">
        <v>2122</v>
      </c>
      <c r="K1058" s="36" t="s">
        <v>2121</v>
      </c>
    </row>
    <row r="1059" spans="1:11" ht="12.75" customHeight="1" x14ac:dyDescent="0.2">
      <c r="A1059" s="5">
        <v>1052</v>
      </c>
      <c r="B1059" s="36" t="s">
        <v>3397</v>
      </c>
      <c r="C1059" s="36" t="s">
        <v>3398</v>
      </c>
      <c r="D1059" s="146" t="s">
        <v>154</v>
      </c>
      <c r="E1059" s="150" t="s">
        <v>127</v>
      </c>
      <c r="F1059" s="163">
        <f>IF(LOOKUP($J1059,RABAT!$A$6:$A$9,RABAT!$A$6:$A$9)=$J1059,LOOKUP($J1059,RABAT!$A$6:$A$9,RABAT!C$6:C$9),"---")</f>
        <v>0</v>
      </c>
      <c r="G1059" s="148" t="s">
        <v>127</v>
      </c>
      <c r="H1059" s="89" t="s">
        <v>2864</v>
      </c>
      <c r="I1059" s="36" t="s">
        <v>3325</v>
      </c>
      <c r="J1059" s="37" t="s">
        <v>2122</v>
      </c>
      <c r="K1059" s="36" t="s">
        <v>2121</v>
      </c>
    </row>
    <row r="1060" spans="1:11" ht="12.75" customHeight="1" x14ac:dyDescent="0.2">
      <c r="A1060" s="2">
        <v>1053</v>
      </c>
      <c r="B1060" s="36" t="s">
        <v>4297</v>
      </c>
      <c r="C1060" s="36" t="s">
        <v>4298</v>
      </c>
      <c r="D1060" s="146" t="s">
        <v>154</v>
      </c>
      <c r="E1060" s="150" t="s">
        <v>127</v>
      </c>
      <c r="F1060" s="163">
        <f>IF(LOOKUP($J1060,RABAT!$A$6:$A$9,RABAT!$A$6:$A$9)=$J1060,LOOKUP($J1060,RABAT!$A$6:$A$9,RABAT!C$6:C$9),"---")</f>
        <v>0</v>
      </c>
      <c r="G1060" s="148" t="s">
        <v>127</v>
      </c>
      <c r="H1060" s="90" t="s">
        <v>2865</v>
      </c>
      <c r="I1060" s="62" t="s">
        <v>3325</v>
      </c>
      <c r="J1060" s="63" t="s">
        <v>2122</v>
      </c>
      <c r="K1060" s="62" t="s">
        <v>2121</v>
      </c>
    </row>
    <row r="1061" spans="1:11" s="99" customFormat="1" ht="12.75" customHeight="1" x14ac:dyDescent="0.2">
      <c r="B1061" s="214"/>
      <c r="C1061" s="215" t="s">
        <v>5412</v>
      </c>
      <c r="D1061" s="214"/>
      <c r="E1061" s="214"/>
      <c r="F1061" s="214"/>
      <c r="G1061" s="214"/>
    </row>
    <row r="1062" spans="1:11" ht="12.75" customHeight="1" x14ac:dyDescent="0.2">
      <c r="A1062" s="5">
        <v>1054</v>
      </c>
      <c r="B1062" s="99" t="s">
        <v>132</v>
      </c>
      <c r="C1062" s="100" t="s">
        <v>248</v>
      </c>
      <c r="D1062" s="143" t="s">
        <v>150</v>
      </c>
      <c r="E1062" s="144" t="s">
        <v>137</v>
      </c>
      <c r="F1062" s="122" t="s">
        <v>138</v>
      </c>
      <c r="G1062" s="145" t="s">
        <v>139</v>
      </c>
      <c r="H1062" s="84" t="s">
        <v>134</v>
      </c>
      <c r="I1062" s="84" t="s">
        <v>135</v>
      </c>
      <c r="J1062" s="84" t="s">
        <v>136</v>
      </c>
      <c r="K1062" s="84" t="s">
        <v>2120</v>
      </c>
    </row>
    <row r="1063" spans="1:11" ht="12.75" customHeight="1" x14ac:dyDescent="0.2">
      <c r="A1063" s="2">
        <v>1055</v>
      </c>
      <c r="B1063" s="36" t="s">
        <v>3494</v>
      </c>
      <c r="C1063" s="36" t="s">
        <v>3495</v>
      </c>
      <c r="D1063" s="149" t="s">
        <v>152</v>
      </c>
      <c r="E1063" s="147">
        <v>1258</v>
      </c>
      <c r="F1063" s="163">
        <f>IF(LOOKUP($J1063,RABAT!$A$6:$A$9,RABAT!$A$6:$A$9)=$J1063,LOOKUP($J1063,RABAT!$A$6:$A$9,RABAT!C$6:C$9),"---")</f>
        <v>0</v>
      </c>
      <c r="G1063" s="148">
        <f t="shared" ref="G1063:G1082" si="61">CEILING(E1063-(E1063*F1063),0.1)</f>
        <v>1258</v>
      </c>
      <c r="H1063" s="89" t="s">
        <v>2133</v>
      </c>
      <c r="I1063" s="36" t="s">
        <v>3646</v>
      </c>
      <c r="J1063" s="37" t="s">
        <v>2122</v>
      </c>
      <c r="K1063" s="36" t="s">
        <v>2121</v>
      </c>
    </row>
    <row r="1064" spans="1:11" ht="12.75" customHeight="1" x14ac:dyDescent="0.2">
      <c r="A1064" s="5">
        <v>1056</v>
      </c>
      <c r="B1064" s="36" t="s">
        <v>3496</v>
      </c>
      <c r="C1064" s="36" t="s">
        <v>3497</v>
      </c>
      <c r="D1064" s="149" t="s">
        <v>152</v>
      </c>
      <c r="E1064" s="147">
        <v>1386</v>
      </c>
      <c r="F1064" s="163">
        <f>IF(LOOKUP($J1064,RABAT!$A$6:$A$9,RABAT!$A$6:$A$9)=$J1064,LOOKUP($J1064,RABAT!$A$6:$A$9,RABAT!C$6:C$9),"---")</f>
        <v>0</v>
      </c>
      <c r="G1064" s="148">
        <f t="shared" si="61"/>
        <v>1386</v>
      </c>
      <c r="H1064" s="89" t="s">
        <v>2136</v>
      </c>
      <c r="I1064" s="36" t="s">
        <v>3646</v>
      </c>
      <c r="J1064" s="37" t="s">
        <v>2122</v>
      </c>
      <c r="K1064" s="36" t="s">
        <v>2121</v>
      </c>
    </row>
    <row r="1065" spans="1:11" ht="12.75" customHeight="1" x14ac:dyDescent="0.2">
      <c r="A1065" s="2">
        <v>1057</v>
      </c>
      <c r="B1065" s="36" t="s">
        <v>3498</v>
      </c>
      <c r="C1065" s="36" t="s">
        <v>1017</v>
      </c>
      <c r="D1065" s="149" t="s">
        <v>152</v>
      </c>
      <c r="E1065" s="147">
        <v>1526</v>
      </c>
      <c r="F1065" s="163">
        <f>IF(LOOKUP($J1065,RABAT!$A$6:$A$9,RABAT!$A$6:$A$9)=$J1065,LOOKUP($J1065,RABAT!$A$6:$A$9,RABAT!C$6:C$9),"---")</f>
        <v>0</v>
      </c>
      <c r="G1065" s="148">
        <f t="shared" si="61"/>
        <v>1526</v>
      </c>
      <c r="H1065" s="89" t="s">
        <v>2139</v>
      </c>
      <c r="I1065" s="36" t="s">
        <v>3646</v>
      </c>
      <c r="J1065" s="37" t="s">
        <v>2122</v>
      </c>
      <c r="K1065" s="36" t="s">
        <v>2121</v>
      </c>
    </row>
    <row r="1066" spans="1:11" ht="12.75" customHeight="1" x14ac:dyDescent="0.2">
      <c r="A1066" s="5">
        <v>1058</v>
      </c>
      <c r="B1066" s="36" t="s">
        <v>3499</v>
      </c>
      <c r="C1066" s="36" t="s">
        <v>1018</v>
      </c>
      <c r="D1066" s="149" t="s">
        <v>152</v>
      </c>
      <c r="E1066" s="147">
        <v>2075</v>
      </c>
      <c r="F1066" s="163">
        <f>IF(LOOKUP($J1066,RABAT!$A$6:$A$9,RABAT!$A$6:$A$9)=$J1066,LOOKUP($J1066,RABAT!$A$6:$A$9,RABAT!C$6:C$9),"---")</f>
        <v>0</v>
      </c>
      <c r="G1066" s="148">
        <f t="shared" si="61"/>
        <v>2075</v>
      </c>
      <c r="H1066" s="89" t="s">
        <v>2142</v>
      </c>
      <c r="I1066" s="36" t="s">
        <v>3646</v>
      </c>
      <c r="J1066" s="37" t="s">
        <v>2122</v>
      </c>
      <c r="K1066" s="36" t="s">
        <v>2121</v>
      </c>
    </row>
    <row r="1067" spans="1:11" ht="12.75" customHeight="1" x14ac:dyDescent="0.2">
      <c r="A1067" s="2">
        <v>1059</v>
      </c>
      <c r="B1067" s="36" t="s">
        <v>3500</v>
      </c>
      <c r="C1067" s="36" t="s">
        <v>1019</v>
      </c>
      <c r="D1067" s="149" t="s">
        <v>152</v>
      </c>
      <c r="E1067" s="147">
        <v>1642</v>
      </c>
      <c r="F1067" s="163">
        <f>IF(LOOKUP($J1067,RABAT!$A$6:$A$9,RABAT!$A$6:$A$9)=$J1067,LOOKUP($J1067,RABAT!$A$6:$A$9,RABAT!C$6:C$9),"---")</f>
        <v>0</v>
      </c>
      <c r="G1067" s="148">
        <f t="shared" si="61"/>
        <v>1642</v>
      </c>
      <c r="H1067" s="89" t="s">
        <v>2145</v>
      </c>
      <c r="I1067" s="36" t="s">
        <v>3646</v>
      </c>
      <c r="J1067" s="37" t="s">
        <v>2122</v>
      </c>
      <c r="K1067" s="36" t="s">
        <v>2121</v>
      </c>
    </row>
    <row r="1068" spans="1:11" ht="12.75" customHeight="1" x14ac:dyDescent="0.2">
      <c r="A1068" s="5">
        <v>1060</v>
      </c>
      <c r="B1068" s="36" t="s">
        <v>3501</v>
      </c>
      <c r="C1068" s="36" t="s">
        <v>3502</v>
      </c>
      <c r="D1068" s="149" t="s">
        <v>152</v>
      </c>
      <c r="E1068" s="147">
        <v>1448</v>
      </c>
      <c r="F1068" s="163">
        <f>IF(LOOKUP($J1068,RABAT!$A$6:$A$9,RABAT!$A$6:$A$9)=$J1068,LOOKUP($J1068,RABAT!$A$6:$A$9,RABAT!C$6:C$9),"---")</f>
        <v>0</v>
      </c>
      <c r="G1068" s="148">
        <f t="shared" si="61"/>
        <v>1448</v>
      </c>
      <c r="H1068" s="89" t="s">
        <v>2148</v>
      </c>
      <c r="I1068" s="36" t="s">
        <v>3646</v>
      </c>
      <c r="J1068" s="37" t="s">
        <v>2122</v>
      </c>
      <c r="K1068" s="36" t="s">
        <v>2121</v>
      </c>
    </row>
    <row r="1069" spans="1:11" ht="12.75" customHeight="1" x14ac:dyDescent="0.2">
      <c r="A1069" s="2">
        <v>1061</v>
      </c>
      <c r="B1069" s="36" t="s">
        <v>3503</v>
      </c>
      <c r="C1069" s="36" t="s">
        <v>3504</v>
      </c>
      <c r="D1069" s="149" t="s">
        <v>152</v>
      </c>
      <c r="E1069" s="147">
        <v>1940.5847250379472</v>
      </c>
      <c r="F1069" s="163">
        <f>IF(LOOKUP($J1069,RABAT!$A$6:$A$9,RABAT!$A$6:$A$9)=$J1069,LOOKUP($J1069,RABAT!$A$6:$A$9,RABAT!C$6:C$9),"---")</f>
        <v>0</v>
      </c>
      <c r="G1069" s="148">
        <f t="shared" si="61"/>
        <v>1940.6000000000001</v>
      </c>
      <c r="H1069" s="89" t="s">
        <v>2151</v>
      </c>
      <c r="I1069" s="36" t="s">
        <v>3646</v>
      </c>
      <c r="J1069" s="37" t="s">
        <v>2122</v>
      </c>
      <c r="K1069" s="36" t="s">
        <v>2121</v>
      </c>
    </row>
    <row r="1070" spans="1:11" ht="12.75" customHeight="1" x14ac:dyDescent="0.2">
      <c r="A1070" s="5">
        <v>1062</v>
      </c>
      <c r="B1070" s="36" t="s">
        <v>3505</v>
      </c>
      <c r="C1070" s="36" t="s">
        <v>3506</v>
      </c>
      <c r="D1070" s="149" t="s">
        <v>152</v>
      </c>
      <c r="E1070" s="147">
        <v>2267</v>
      </c>
      <c r="F1070" s="163">
        <f>IF(LOOKUP($J1070,RABAT!$A$6:$A$9,RABAT!$A$6:$A$9)=$J1070,LOOKUP($J1070,RABAT!$A$6:$A$9,RABAT!C$6:C$9),"---")</f>
        <v>0</v>
      </c>
      <c r="G1070" s="148">
        <f t="shared" si="61"/>
        <v>2267</v>
      </c>
      <c r="H1070" s="89" t="s">
        <v>3649</v>
      </c>
      <c r="I1070" s="36" t="s">
        <v>3646</v>
      </c>
      <c r="J1070" s="37" t="s">
        <v>2122</v>
      </c>
      <c r="K1070" s="36" t="s">
        <v>2121</v>
      </c>
    </row>
    <row r="1071" spans="1:11" ht="12.75" customHeight="1" x14ac:dyDescent="0.2">
      <c r="A1071" s="2">
        <v>1063</v>
      </c>
      <c r="B1071" s="36" t="s">
        <v>3507</v>
      </c>
      <c r="C1071" s="36" t="s">
        <v>3508</v>
      </c>
      <c r="D1071" s="149" t="s">
        <v>152</v>
      </c>
      <c r="E1071" s="147">
        <v>3047</v>
      </c>
      <c r="F1071" s="163">
        <f>IF(LOOKUP($J1071,RABAT!$A$6:$A$9,RABAT!$A$6:$A$9)=$J1071,LOOKUP($J1071,RABAT!$A$6:$A$9,RABAT!C$6:C$9),"---")</f>
        <v>0</v>
      </c>
      <c r="G1071" s="148">
        <f t="shared" si="61"/>
        <v>3047</v>
      </c>
      <c r="H1071" s="89" t="s">
        <v>4967</v>
      </c>
      <c r="I1071" s="36" t="s">
        <v>3646</v>
      </c>
      <c r="J1071" s="37" t="s">
        <v>2122</v>
      </c>
      <c r="K1071" s="36" t="s">
        <v>2121</v>
      </c>
    </row>
    <row r="1072" spans="1:11" ht="12.75" customHeight="1" x14ac:dyDescent="0.2">
      <c r="A1072" s="5">
        <v>1064</v>
      </c>
      <c r="B1072" s="36" t="s">
        <v>3509</v>
      </c>
      <c r="C1072" s="36" t="s">
        <v>3510</v>
      </c>
      <c r="D1072" s="149" t="s">
        <v>152</v>
      </c>
      <c r="E1072" s="147">
        <v>3733</v>
      </c>
      <c r="F1072" s="163">
        <f>IF(LOOKUP($J1072,RABAT!$A$6:$A$9,RABAT!$A$6:$A$9)=$J1072,LOOKUP($J1072,RABAT!$A$6:$A$9,RABAT!C$6:C$9),"---")</f>
        <v>0</v>
      </c>
      <c r="G1072" s="148">
        <f t="shared" si="61"/>
        <v>3733</v>
      </c>
      <c r="H1072" s="89" t="s">
        <v>3652</v>
      </c>
      <c r="I1072" s="36" t="s">
        <v>3646</v>
      </c>
      <c r="J1072" s="37" t="s">
        <v>2122</v>
      </c>
      <c r="K1072" s="36" t="s">
        <v>2121</v>
      </c>
    </row>
    <row r="1073" spans="1:11" s="2" customFormat="1" ht="12.75" customHeight="1" x14ac:dyDescent="0.2">
      <c r="A1073" s="2">
        <v>1065</v>
      </c>
      <c r="B1073" s="36" t="s">
        <v>3511</v>
      </c>
      <c r="C1073" s="36" t="s">
        <v>3512</v>
      </c>
      <c r="D1073" s="149" t="s">
        <v>152</v>
      </c>
      <c r="E1073" s="147">
        <v>4358</v>
      </c>
      <c r="F1073" s="163">
        <f>IF(LOOKUP($J1073,RABAT!$A$6:$A$9,RABAT!$A$6:$A$9)=$J1073,LOOKUP($J1073,RABAT!$A$6:$A$9,RABAT!C$6:C$9),"---")</f>
        <v>0</v>
      </c>
      <c r="G1073" s="148">
        <f t="shared" si="61"/>
        <v>4358</v>
      </c>
      <c r="H1073" s="89" t="s">
        <v>3655</v>
      </c>
      <c r="I1073" s="36" t="s">
        <v>3646</v>
      </c>
      <c r="J1073" s="37" t="s">
        <v>2122</v>
      </c>
      <c r="K1073" s="36" t="s">
        <v>2121</v>
      </c>
    </row>
    <row r="1074" spans="1:11" ht="12.75" customHeight="1" x14ac:dyDescent="0.2">
      <c r="A1074" s="5">
        <v>1066</v>
      </c>
      <c r="B1074" s="36" t="s">
        <v>3513</v>
      </c>
      <c r="C1074" s="36" t="s">
        <v>3514</v>
      </c>
      <c r="D1074" s="149" t="s">
        <v>152</v>
      </c>
      <c r="E1074" s="147">
        <v>5929</v>
      </c>
      <c r="F1074" s="163">
        <f>IF(LOOKUP($J1074,RABAT!$A$6:$A$9,RABAT!$A$6:$A$9)=$J1074,LOOKUP($J1074,RABAT!$A$6:$A$9,RABAT!C$6:C$9),"---")</f>
        <v>0</v>
      </c>
      <c r="G1074" s="148">
        <f t="shared" si="61"/>
        <v>5929</v>
      </c>
      <c r="H1074" s="89" t="s">
        <v>3658</v>
      </c>
      <c r="I1074" s="36" t="s">
        <v>3646</v>
      </c>
      <c r="J1074" s="37" t="s">
        <v>2122</v>
      </c>
      <c r="K1074" s="36" t="s">
        <v>2121</v>
      </c>
    </row>
    <row r="1075" spans="1:11" ht="12.75" customHeight="1" x14ac:dyDescent="0.2">
      <c r="A1075" s="2">
        <v>1067</v>
      </c>
      <c r="B1075" s="36" t="s">
        <v>3515</v>
      </c>
      <c r="C1075" s="36" t="s">
        <v>3516</v>
      </c>
      <c r="D1075" s="149" t="s">
        <v>152</v>
      </c>
      <c r="E1075" s="147">
        <v>6867</v>
      </c>
      <c r="F1075" s="163">
        <f>IF(LOOKUP($J1075,RABAT!$A$6:$A$9,RABAT!$A$6:$A$9)=$J1075,LOOKUP($J1075,RABAT!$A$6:$A$9,RABAT!C$6:C$9),"---")</f>
        <v>0</v>
      </c>
      <c r="G1075" s="148">
        <f t="shared" si="61"/>
        <v>6867</v>
      </c>
      <c r="H1075" s="89" t="s">
        <v>3610</v>
      </c>
      <c r="I1075" s="36" t="s">
        <v>3646</v>
      </c>
      <c r="J1075" s="37" t="s">
        <v>2122</v>
      </c>
      <c r="K1075" s="36" t="s">
        <v>2121</v>
      </c>
    </row>
    <row r="1076" spans="1:11" ht="12.75" customHeight="1" x14ac:dyDescent="0.2">
      <c r="A1076" s="5">
        <v>1068</v>
      </c>
      <c r="B1076" s="36" t="s">
        <v>3517</v>
      </c>
      <c r="C1076" s="36" t="s">
        <v>1013</v>
      </c>
      <c r="D1076" s="149" t="s">
        <v>152</v>
      </c>
      <c r="E1076" s="147">
        <v>13516</v>
      </c>
      <c r="F1076" s="163">
        <f>IF(LOOKUP($J1076,RABAT!$A$6:$A$9,RABAT!$A$6:$A$9)=$J1076,LOOKUP($J1076,RABAT!$A$6:$A$9,RABAT!C$6:C$9),"---")</f>
        <v>0</v>
      </c>
      <c r="G1076" s="148">
        <f t="shared" si="61"/>
        <v>13516</v>
      </c>
      <c r="H1076" s="89" t="s">
        <v>4968</v>
      </c>
      <c r="I1076" s="36" t="s">
        <v>3646</v>
      </c>
      <c r="J1076" s="37" t="s">
        <v>2122</v>
      </c>
      <c r="K1076" s="36" t="s">
        <v>2121</v>
      </c>
    </row>
    <row r="1077" spans="1:11" ht="12.75" customHeight="1" x14ac:dyDescent="0.2">
      <c r="A1077" s="2">
        <v>1069</v>
      </c>
      <c r="B1077" s="36" t="s">
        <v>3518</v>
      </c>
      <c r="C1077" s="36" t="s">
        <v>1014</v>
      </c>
      <c r="D1077" s="149" t="s">
        <v>152</v>
      </c>
      <c r="E1077" s="147">
        <v>16070</v>
      </c>
      <c r="F1077" s="163">
        <f>IF(LOOKUP($J1077,RABAT!$A$6:$A$9,RABAT!$A$6:$A$9)=$J1077,LOOKUP($J1077,RABAT!$A$6:$A$9,RABAT!C$6:C$9),"---")</f>
        <v>0</v>
      </c>
      <c r="G1077" s="148">
        <f t="shared" si="61"/>
        <v>16070</v>
      </c>
      <c r="H1077" s="89" t="s">
        <v>3611</v>
      </c>
      <c r="I1077" s="36" t="s">
        <v>3646</v>
      </c>
      <c r="J1077" s="37" t="s">
        <v>2122</v>
      </c>
      <c r="K1077" s="36" t="s">
        <v>2121</v>
      </c>
    </row>
    <row r="1078" spans="1:11" ht="12.75" customHeight="1" x14ac:dyDescent="0.2">
      <c r="A1078" s="5">
        <v>1070</v>
      </c>
      <c r="B1078" s="36" t="s">
        <v>3519</v>
      </c>
      <c r="C1078" s="36" t="s">
        <v>1015</v>
      </c>
      <c r="D1078" s="149" t="s">
        <v>152</v>
      </c>
      <c r="E1078" s="147">
        <v>19489</v>
      </c>
      <c r="F1078" s="163">
        <f>IF(LOOKUP($J1078,RABAT!$A$6:$A$9,RABAT!$A$6:$A$9)=$J1078,LOOKUP($J1078,RABAT!$A$6:$A$9,RABAT!C$6:C$9),"---")</f>
        <v>0</v>
      </c>
      <c r="G1078" s="148">
        <f t="shared" si="61"/>
        <v>19489</v>
      </c>
      <c r="H1078" s="89" t="s">
        <v>4969</v>
      </c>
      <c r="I1078" s="36" t="s">
        <v>3646</v>
      </c>
      <c r="J1078" s="37" t="s">
        <v>2122</v>
      </c>
      <c r="K1078" s="36" t="s">
        <v>2121</v>
      </c>
    </row>
    <row r="1079" spans="1:11" ht="12.75" customHeight="1" x14ac:dyDescent="0.2">
      <c r="A1079" s="2">
        <v>1071</v>
      </c>
      <c r="B1079" s="36" t="s">
        <v>3520</v>
      </c>
      <c r="C1079" s="36" t="s">
        <v>1016</v>
      </c>
      <c r="D1079" s="146" t="s">
        <v>154</v>
      </c>
      <c r="E1079" s="147">
        <v>31412</v>
      </c>
      <c r="F1079" s="163">
        <f>IF(LOOKUP($J1079,RABAT!$A$6:$A$9,RABAT!$A$6:$A$9)=$J1079,LOOKUP($J1079,RABAT!$A$6:$A$9,RABAT!C$6:C$9),"---")</f>
        <v>0</v>
      </c>
      <c r="G1079" s="148">
        <f t="shared" si="61"/>
        <v>31412</v>
      </c>
      <c r="H1079" s="89" t="s">
        <v>1176</v>
      </c>
      <c r="I1079" s="36" t="s">
        <v>3646</v>
      </c>
      <c r="J1079" s="37" t="s">
        <v>2122</v>
      </c>
      <c r="K1079" s="36" t="s">
        <v>2121</v>
      </c>
    </row>
    <row r="1080" spans="1:11" ht="12.75" customHeight="1" x14ac:dyDescent="0.2">
      <c r="A1080" s="5">
        <v>1072</v>
      </c>
      <c r="B1080" s="36" t="s">
        <v>3521</v>
      </c>
      <c r="C1080" s="36" t="s">
        <v>3522</v>
      </c>
      <c r="D1080" s="146" t="s">
        <v>154</v>
      </c>
      <c r="E1080" s="147">
        <v>33447</v>
      </c>
      <c r="F1080" s="163">
        <f>IF(LOOKUP($J1080,RABAT!$A$6:$A$9,RABAT!$A$6:$A$9)=$J1080,LOOKUP($J1080,RABAT!$A$6:$A$9,RABAT!C$6:C$9),"---")</f>
        <v>0</v>
      </c>
      <c r="G1080" s="148">
        <f t="shared" si="61"/>
        <v>33447</v>
      </c>
      <c r="H1080" s="89" t="s">
        <v>2862</v>
      </c>
      <c r="I1080" s="36" t="s">
        <v>3646</v>
      </c>
      <c r="J1080" s="37" t="s">
        <v>2122</v>
      </c>
      <c r="K1080" s="36" t="s">
        <v>2121</v>
      </c>
    </row>
    <row r="1081" spans="1:11" ht="12.75" customHeight="1" x14ac:dyDescent="0.2">
      <c r="A1081" s="2">
        <v>1073</v>
      </c>
      <c r="B1081" s="36" t="s">
        <v>3523</v>
      </c>
      <c r="C1081" s="36" t="s">
        <v>3524</v>
      </c>
      <c r="D1081" s="146" t="s">
        <v>154</v>
      </c>
      <c r="E1081" s="147">
        <v>40847</v>
      </c>
      <c r="F1081" s="163">
        <f>IF(LOOKUP($J1081,RABAT!$A$6:$A$9,RABAT!$A$6:$A$9)=$J1081,LOOKUP($J1081,RABAT!$A$6:$A$9,RABAT!C$6:C$9),"---")</f>
        <v>0</v>
      </c>
      <c r="G1081" s="148">
        <f t="shared" si="61"/>
        <v>40847</v>
      </c>
      <c r="H1081" s="89" t="s">
        <v>2867</v>
      </c>
      <c r="I1081" s="36" t="s">
        <v>3646</v>
      </c>
      <c r="J1081" s="37" t="s">
        <v>2122</v>
      </c>
      <c r="K1081" s="36" t="s">
        <v>2121</v>
      </c>
    </row>
    <row r="1082" spans="1:11" ht="12.75" customHeight="1" x14ac:dyDescent="0.2">
      <c r="A1082" s="5">
        <v>1074</v>
      </c>
      <c r="B1082" s="36" t="s">
        <v>3525</v>
      </c>
      <c r="C1082" s="36" t="s">
        <v>3526</v>
      </c>
      <c r="D1082" s="146" t="s">
        <v>154</v>
      </c>
      <c r="E1082" s="147">
        <v>58707</v>
      </c>
      <c r="F1082" s="163">
        <f>IF(LOOKUP($J1082,RABAT!$A$6:$A$9,RABAT!$A$6:$A$9)=$J1082,LOOKUP($J1082,RABAT!$A$6:$A$9,RABAT!C$6:C$9),"---")</f>
        <v>0</v>
      </c>
      <c r="G1082" s="148">
        <f t="shared" si="61"/>
        <v>58707</v>
      </c>
      <c r="H1082" s="89" t="s">
        <v>2863</v>
      </c>
      <c r="I1082" s="36" t="s">
        <v>3646</v>
      </c>
      <c r="J1082" s="37" t="s">
        <v>2122</v>
      </c>
      <c r="K1082" s="36" t="s">
        <v>2121</v>
      </c>
    </row>
    <row r="1083" spans="1:11" ht="12.75" customHeight="1" x14ac:dyDescent="0.2">
      <c r="A1083" s="2">
        <v>1075</v>
      </c>
      <c r="B1083" s="36" t="s">
        <v>3527</v>
      </c>
      <c r="C1083" s="36" t="s">
        <v>3528</v>
      </c>
      <c r="D1083" s="146" t="s">
        <v>154</v>
      </c>
      <c r="E1083" s="150" t="s">
        <v>127</v>
      </c>
      <c r="F1083" s="163">
        <f>IF(LOOKUP($J1083,RABAT!$A$6:$A$9,RABAT!$A$6:$A$9)=$J1083,LOOKUP($J1083,RABAT!$A$6:$A$9,RABAT!C$6:C$9),"---")</f>
        <v>0</v>
      </c>
      <c r="G1083" s="148" t="s">
        <v>127</v>
      </c>
      <c r="H1083" s="89" t="s">
        <v>2864</v>
      </c>
      <c r="I1083" s="36" t="s">
        <v>3646</v>
      </c>
      <c r="J1083" s="37" t="s">
        <v>2122</v>
      </c>
      <c r="K1083" s="36" t="s">
        <v>2121</v>
      </c>
    </row>
    <row r="1084" spans="1:11" ht="12.75" customHeight="1" x14ac:dyDescent="0.2">
      <c r="A1084" s="5">
        <v>1076</v>
      </c>
      <c r="B1084" s="36" t="s">
        <v>3529</v>
      </c>
      <c r="C1084" s="36" t="s">
        <v>3530</v>
      </c>
      <c r="D1084" s="146" t="s">
        <v>154</v>
      </c>
      <c r="E1084" s="150" t="s">
        <v>127</v>
      </c>
      <c r="F1084" s="163">
        <f>IF(LOOKUP($J1084,RABAT!$A$6:$A$9,RABAT!$A$6:$A$9)=$J1084,LOOKUP($J1084,RABAT!$A$6:$A$9,RABAT!C$6:C$9),"---")</f>
        <v>0</v>
      </c>
      <c r="G1084" s="148" t="s">
        <v>127</v>
      </c>
      <c r="H1084" s="90" t="s">
        <v>2865</v>
      </c>
      <c r="I1084" s="62" t="s">
        <v>3646</v>
      </c>
      <c r="J1084" s="63" t="s">
        <v>2122</v>
      </c>
      <c r="K1084" s="62" t="s">
        <v>2121</v>
      </c>
    </row>
    <row r="1085" spans="1:11" s="99" customFormat="1" ht="12.75" customHeight="1" x14ac:dyDescent="0.2">
      <c r="B1085" s="214"/>
      <c r="C1085" s="215" t="s">
        <v>5411</v>
      </c>
      <c r="D1085" s="214"/>
      <c r="E1085" s="214"/>
      <c r="F1085" s="214"/>
      <c r="G1085" s="214"/>
    </row>
    <row r="1086" spans="1:11" ht="12.75" customHeight="1" x14ac:dyDescent="0.2">
      <c r="A1086" s="2">
        <v>1077</v>
      </c>
      <c r="B1086" s="99" t="s">
        <v>132</v>
      </c>
      <c r="C1086" s="100" t="s">
        <v>249</v>
      </c>
      <c r="D1086" s="143" t="s">
        <v>150</v>
      </c>
      <c r="E1086" s="144" t="s">
        <v>137</v>
      </c>
      <c r="F1086" s="122" t="s">
        <v>138</v>
      </c>
      <c r="G1086" s="145" t="s">
        <v>139</v>
      </c>
      <c r="H1086" s="84" t="s">
        <v>134</v>
      </c>
      <c r="I1086" s="84" t="s">
        <v>135</v>
      </c>
      <c r="J1086" s="84" t="s">
        <v>136</v>
      </c>
      <c r="K1086" s="84" t="s">
        <v>2120</v>
      </c>
    </row>
    <row r="1087" spans="1:11" ht="12.75" customHeight="1" x14ac:dyDescent="0.2">
      <c r="A1087" s="5">
        <v>1078</v>
      </c>
      <c r="B1087" s="36" t="s">
        <v>3464</v>
      </c>
      <c r="C1087" s="36" t="s">
        <v>3465</v>
      </c>
      <c r="D1087" s="149" t="s">
        <v>152</v>
      </c>
      <c r="E1087" s="147">
        <v>1473</v>
      </c>
      <c r="F1087" s="163">
        <f>IF(LOOKUP($J1087,RABAT!$A$6:$A$9,RABAT!$A$6:$A$9)=$J1087,LOOKUP($J1087,RABAT!$A$6:$A$9,RABAT!C$6:C$9),"---")</f>
        <v>0</v>
      </c>
      <c r="G1087" s="148">
        <f t="shared" ref="G1087:G1101" si="62">CEILING(E1087-(E1087*F1087),0.1)</f>
        <v>1473</v>
      </c>
      <c r="H1087" s="89" t="s">
        <v>2148</v>
      </c>
      <c r="I1087" s="36" t="s">
        <v>3325</v>
      </c>
      <c r="J1087" s="37" t="s">
        <v>2122</v>
      </c>
      <c r="K1087" s="36" t="s">
        <v>2121</v>
      </c>
    </row>
    <row r="1088" spans="1:11" ht="12.75" customHeight="1" x14ac:dyDescent="0.2">
      <c r="A1088" s="2">
        <v>1079</v>
      </c>
      <c r="B1088" s="36" t="s">
        <v>3466</v>
      </c>
      <c r="C1088" s="36" t="s">
        <v>3467</v>
      </c>
      <c r="D1088" s="149" t="s">
        <v>152</v>
      </c>
      <c r="E1088" s="147">
        <v>1620.7081220097143</v>
      </c>
      <c r="F1088" s="163">
        <f>IF(LOOKUP($J1088,RABAT!$A$6:$A$9,RABAT!$A$6:$A$9)=$J1088,LOOKUP($J1088,RABAT!$A$6:$A$9,RABAT!C$6:C$9),"---")</f>
        <v>0</v>
      </c>
      <c r="G1088" s="148">
        <f t="shared" si="62"/>
        <v>1620.8000000000002</v>
      </c>
      <c r="H1088" s="89" t="s">
        <v>2151</v>
      </c>
      <c r="I1088" s="36" t="s">
        <v>3325</v>
      </c>
      <c r="J1088" s="37" t="s">
        <v>2122</v>
      </c>
      <c r="K1088" s="36" t="s">
        <v>2121</v>
      </c>
    </row>
    <row r="1089" spans="1:11" ht="12.75" customHeight="1" x14ac:dyDescent="0.2">
      <c r="A1089" s="5">
        <v>1080</v>
      </c>
      <c r="B1089" s="36" t="s">
        <v>3468</v>
      </c>
      <c r="C1089" s="36" t="s">
        <v>3469</v>
      </c>
      <c r="D1089" s="149" t="s">
        <v>152</v>
      </c>
      <c r="E1089" s="147">
        <v>1862</v>
      </c>
      <c r="F1089" s="163">
        <f>IF(LOOKUP($J1089,RABAT!$A$6:$A$9,RABAT!$A$6:$A$9)=$J1089,LOOKUP($J1089,RABAT!$A$6:$A$9,RABAT!C$6:C$9),"---")</f>
        <v>0</v>
      </c>
      <c r="G1089" s="148">
        <f t="shared" si="62"/>
        <v>1862</v>
      </c>
      <c r="H1089" s="89" t="s">
        <v>3649</v>
      </c>
      <c r="I1089" s="36" t="s">
        <v>3325</v>
      </c>
      <c r="J1089" s="37" t="s">
        <v>2122</v>
      </c>
      <c r="K1089" s="36" t="s">
        <v>2121</v>
      </c>
    </row>
    <row r="1090" spans="1:11" ht="12.75" customHeight="1" x14ac:dyDescent="0.2">
      <c r="A1090" s="2">
        <v>1081</v>
      </c>
      <c r="B1090" s="36" t="s">
        <v>3470</v>
      </c>
      <c r="C1090" s="36" t="s">
        <v>3471</v>
      </c>
      <c r="D1090" s="149" t="s">
        <v>152</v>
      </c>
      <c r="E1090" s="147">
        <v>2581</v>
      </c>
      <c r="F1090" s="163">
        <f>IF(LOOKUP($J1090,RABAT!$A$6:$A$9,RABAT!$A$6:$A$9)=$J1090,LOOKUP($J1090,RABAT!$A$6:$A$9,RABAT!C$6:C$9),"---")</f>
        <v>0</v>
      </c>
      <c r="G1090" s="148">
        <f t="shared" si="62"/>
        <v>2581</v>
      </c>
      <c r="H1090" s="89" t="s">
        <v>4967</v>
      </c>
      <c r="I1090" s="36" t="s">
        <v>3325</v>
      </c>
      <c r="J1090" s="37" t="s">
        <v>2122</v>
      </c>
      <c r="K1090" s="36" t="s">
        <v>2121</v>
      </c>
    </row>
    <row r="1091" spans="1:11" ht="12.75" customHeight="1" x14ac:dyDescent="0.2">
      <c r="A1091" s="5">
        <v>1082</v>
      </c>
      <c r="B1091" s="36" t="s">
        <v>3472</v>
      </c>
      <c r="C1091" s="36" t="s">
        <v>3473</v>
      </c>
      <c r="D1091" s="149" t="s">
        <v>152</v>
      </c>
      <c r="E1091" s="147">
        <v>2879</v>
      </c>
      <c r="F1091" s="163">
        <f>IF(LOOKUP($J1091,RABAT!$A$6:$A$9,RABAT!$A$6:$A$9)=$J1091,LOOKUP($J1091,RABAT!$A$6:$A$9,RABAT!C$6:C$9),"---")</f>
        <v>0</v>
      </c>
      <c r="G1091" s="148">
        <f t="shared" si="62"/>
        <v>2879</v>
      </c>
      <c r="H1091" s="89" t="s">
        <v>3652</v>
      </c>
      <c r="I1091" s="36" t="s">
        <v>3325</v>
      </c>
      <c r="J1091" s="37" t="s">
        <v>2122</v>
      </c>
      <c r="K1091" s="36" t="s">
        <v>2121</v>
      </c>
    </row>
    <row r="1092" spans="1:11" ht="12.75" customHeight="1" x14ac:dyDescent="0.2">
      <c r="A1092" s="2">
        <v>1083</v>
      </c>
      <c r="B1092" s="36" t="s">
        <v>3474</v>
      </c>
      <c r="C1092" s="36" t="s">
        <v>3475</v>
      </c>
      <c r="D1092" s="149" t="s">
        <v>152</v>
      </c>
      <c r="E1092" s="147">
        <v>3365</v>
      </c>
      <c r="F1092" s="163">
        <f>IF(LOOKUP($J1092,RABAT!$A$6:$A$9,RABAT!$A$6:$A$9)=$J1092,LOOKUP($J1092,RABAT!$A$6:$A$9,RABAT!C$6:C$9),"---")</f>
        <v>0</v>
      </c>
      <c r="G1092" s="148">
        <f t="shared" si="62"/>
        <v>3365</v>
      </c>
      <c r="H1092" s="89" t="s">
        <v>3655</v>
      </c>
      <c r="I1092" s="36" t="s">
        <v>3325</v>
      </c>
      <c r="J1092" s="37" t="s">
        <v>2122</v>
      </c>
      <c r="K1092" s="36" t="s">
        <v>2121</v>
      </c>
    </row>
    <row r="1093" spans="1:11" ht="12.75" customHeight="1" x14ac:dyDescent="0.2">
      <c r="A1093" s="5">
        <v>1084</v>
      </c>
      <c r="B1093" s="36" t="s">
        <v>3476</v>
      </c>
      <c r="C1093" s="36" t="s">
        <v>3477</v>
      </c>
      <c r="D1093" s="149" t="s">
        <v>152</v>
      </c>
      <c r="E1093" s="147">
        <v>4453</v>
      </c>
      <c r="F1093" s="163">
        <f>IF(LOOKUP($J1093,RABAT!$A$6:$A$9,RABAT!$A$6:$A$9)=$J1093,LOOKUP($J1093,RABAT!$A$6:$A$9,RABAT!C$6:C$9),"---")</f>
        <v>0</v>
      </c>
      <c r="G1093" s="148">
        <f t="shared" si="62"/>
        <v>4453</v>
      </c>
      <c r="H1093" s="89" t="s">
        <v>3658</v>
      </c>
      <c r="I1093" s="36" t="s">
        <v>3325</v>
      </c>
      <c r="J1093" s="37" t="s">
        <v>2122</v>
      </c>
      <c r="K1093" s="36" t="s">
        <v>2121</v>
      </c>
    </row>
    <row r="1094" spans="1:11" ht="12.75" customHeight="1" x14ac:dyDescent="0.2">
      <c r="A1094" s="2">
        <v>1085</v>
      </c>
      <c r="B1094" s="36" t="s">
        <v>3478</v>
      </c>
      <c r="C1094" s="36" t="s">
        <v>3479</v>
      </c>
      <c r="D1094" s="149" t="s">
        <v>152</v>
      </c>
      <c r="E1094" s="147">
        <v>5178</v>
      </c>
      <c r="F1094" s="163">
        <f>IF(LOOKUP($J1094,RABAT!$A$6:$A$9,RABAT!$A$6:$A$9)=$J1094,LOOKUP($J1094,RABAT!$A$6:$A$9,RABAT!C$6:C$9),"---")</f>
        <v>0</v>
      </c>
      <c r="G1094" s="148">
        <f t="shared" si="62"/>
        <v>5178</v>
      </c>
      <c r="H1094" s="89" t="s">
        <v>3610</v>
      </c>
      <c r="I1094" s="36" t="s">
        <v>3325</v>
      </c>
      <c r="J1094" s="37" t="s">
        <v>2122</v>
      </c>
      <c r="K1094" s="36" t="s">
        <v>2121</v>
      </c>
    </row>
    <row r="1095" spans="1:11" ht="12.75" customHeight="1" x14ac:dyDescent="0.2">
      <c r="A1095" s="5">
        <v>1086</v>
      </c>
      <c r="B1095" s="36" t="s">
        <v>3480</v>
      </c>
      <c r="C1095" s="36" t="s">
        <v>1020</v>
      </c>
      <c r="D1095" s="149" t="s">
        <v>152</v>
      </c>
      <c r="E1095" s="147">
        <v>10189</v>
      </c>
      <c r="F1095" s="163">
        <f>IF(LOOKUP($J1095,RABAT!$A$6:$A$9,RABAT!$A$6:$A$9)=$J1095,LOOKUP($J1095,RABAT!$A$6:$A$9,RABAT!C$6:C$9),"---")</f>
        <v>0</v>
      </c>
      <c r="G1095" s="148">
        <f t="shared" si="62"/>
        <v>10189</v>
      </c>
      <c r="H1095" s="89" t="s">
        <v>4968</v>
      </c>
      <c r="I1095" s="36" t="s">
        <v>3325</v>
      </c>
      <c r="J1095" s="37" t="s">
        <v>2122</v>
      </c>
      <c r="K1095" s="36" t="s">
        <v>2121</v>
      </c>
    </row>
    <row r="1096" spans="1:11" ht="12.75" customHeight="1" x14ac:dyDescent="0.2">
      <c r="A1096" s="2">
        <v>1087</v>
      </c>
      <c r="B1096" s="36" t="s">
        <v>3481</v>
      </c>
      <c r="C1096" s="36" t="s">
        <v>1021</v>
      </c>
      <c r="D1096" s="149" t="s">
        <v>152</v>
      </c>
      <c r="E1096" s="147">
        <v>11276</v>
      </c>
      <c r="F1096" s="163">
        <f>IF(LOOKUP($J1096,RABAT!$A$6:$A$9,RABAT!$A$6:$A$9)=$J1096,LOOKUP($J1096,RABAT!$A$6:$A$9,RABAT!C$6:C$9),"---")</f>
        <v>0</v>
      </c>
      <c r="G1096" s="148">
        <f t="shared" si="62"/>
        <v>11276</v>
      </c>
      <c r="H1096" s="89" t="s">
        <v>3611</v>
      </c>
      <c r="I1096" s="36" t="s">
        <v>3325</v>
      </c>
      <c r="J1096" s="37" t="s">
        <v>2122</v>
      </c>
      <c r="K1096" s="36" t="s">
        <v>2121</v>
      </c>
    </row>
    <row r="1097" spans="1:11" s="2" customFormat="1" ht="12.75" customHeight="1" x14ac:dyDescent="0.2">
      <c r="A1097" s="5">
        <v>1088</v>
      </c>
      <c r="B1097" s="36" t="s">
        <v>3482</v>
      </c>
      <c r="C1097" s="36" t="s">
        <v>1022</v>
      </c>
      <c r="D1097" s="149" t="s">
        <v>152</v>
      </c>
      <c r="E1097" s="147">
        <v>14550</v>
      </c>
      <c r="F1097" s="163">
        <f>IF(LOOKUP($J1097,RABAT!$A$6:$A$9,RABAT!$A$6:$A$9)=$J1097,LOOKUP($J1097,RABAT!$A$6:$A$9,RABAT!C$6:C$9),"---")</f>
        <v>0</v>
      </c>
      <c r="G1097" s="148">
        <f t="shared" si="62"/>
        <v>14550</v>
      </c>
      <c r="H1097" s="89" t="s">
        <v>4969</v>
      </c>
      <c r="I1097" s="36" t="s">
        <v>3325</v>
      </c>
      <c r="J1097" s="37" t="s">
        <v>2122</v>
      </c>
      <c r="K1097" s="36" t="s">
        <v>2121</v>
      </c>
    </row>
    <row r="1098" spans="1:11" ht="12.75" customHeight="1" x14ac:dyDescent="0.2">
      <c r="A1098" s="2">
        <v>1089</v>
      </c>
      <c r="B1098" s="36" t="s">
        <v>3483</v>
      </c>
      <c r="C1098" s="36" t="s">
        <v>1023</v>
      </c>
      <c r="D1098" s="146" t="s">
        <v>154</v>
      </c>
      <c r="E1098" s="147">
        <v>19707</v>
      </c>
      <c r="F1098" s="163">
        <f>IF(LOOKUP($J1098,RABAT!$A$6:$A$9,RABAT!$A$6:$A$9)=$J1098,LOOKUP($J1098,RABAT!$A$6:$A$9,RABAT!C$6:C$9),"---")</f>
        <v>0</v>
      </c>
      <c r="G1098" s="148">
        <f t="shared" si="62"/>
        <v>19707</v>
      </c>
      <c r="H1098" s="89" t="s">
        <v>1176</v>
      </c>
      <c r="I1098" s="36" t="s">
        <v>3325</v>
      </c>
      <c r="J1098" s="37" t="s">
        <v>2122</v>
      </c>
      <c r="K1098" s="36" t="s">
        <v>2121</v>
      </c>
    </row>
    <row r="1099" spans="1:11" ht="12.75" customHeight="1" x14ac:dyDescent="0.2">
      <c r="A1099" s="5">
        <v>1090</v>
      </c>
      <c r="B1099" s="36" t="s">
        <v>3484</v>
      </c>
      <c r="C1099" s="36" t="s">
        <v>3485</v>
      </c>
      <c r="D1099" s="146" t="s">
        <v>154</v>
      </c>
      <c r="E1099" s="147">
        <v>31897</v>
      </c>
      <c r="F1099" s="163">
        <f>IF(LOOKUP($J1099,RABAT!$A$6:$A$9,RABAT!$A$6:$A$9)=$J1099,LOOKUP($J1099,RABAT!$A$6:$A$9,RABAT!C$6:C$9),"---")</f>
        <v>0</v>
      </c>
      <c r="G1099" s="148">
        <f t="shared" si="62"/>
        <v>31897</v>
      </c>
      <c r="H1099" s="89" t="s">
        <v>2862</v>
      </c>
      <c r="I1099" s="36" t="s">
        <v>3325</v>
      </c>
      <c r="J1099" s="37" t="s">
        <v>2122</v>
      </c>
      <c r="K1099" s="36" t="s">
        <v>2121</v>
      </c>
    </row>
    <row r="1100" spans="1:11" ht="12.75" customHeight="1" x14ac:dyDescent="0.2">
      <c r="A1100" s="2">
        <v>1091</v>
      </c>
      <c r="B1100" s="36" t="s">
        <v>3486</v>
      </c>
      <c r="C1100" s="36" t="s">
        <v>3487</v>
      </c>
      <c r="D1100" s="146" t="s">
        <v>154</v>
      </c>
      <c r="E1100" s="147">
        <v>38341</v>
      </c>
      <c r="F1100" s="163">
        <f>IF(LOOKUP($J1100,RABAT!$A$6:$A$9,RABAT!$A$6:$A$9)=$J1100,LOOKUP($J1100,RABAT!$A$6:$A$9,RABAT!C$6:C$9),"---")</f>
        <v>0</v>
      </c>
      <c r="G1100" s="148">
        <f t="shared" si="62"/>
        <v>38341</v>
      </c>
      <c r="H1100" s="89" t="s">
        <v>2867</v>
      </c>
      <c r="I1100" s="36" t="s">
        <v>3325</v>
      </c>
      <c r="J1100" s="37" t="s">
        <v>2122</v>
      </c>
      <c r="K1100" s="36" t="s">
        <v>2121</v>
      </c>
    </row>
    <row r="1101" spans="1:11" ht="12.75" customHeight="1" x14ac:dyDescent="0.2">
      <c r="A1101" s="5">
        <v>1092</v>
      </c>
      <c r="B1101" s="36" t="s">
        <v>3488</v>
      </c>
      <c r="C1101" s="36" t="s">
        <v>3489</v>
      </c>
      <c r="D1101" s="146" t="s">
        <v>154</v>
      </c>
      <c r="E1101" s="147">
        <v>46286</v>
      </c>
      <c r="F1101" s="163">
        <f>IF(LOOKUP($J1101,RABAT!$A$6:$A$9,RABAT!$A$6:$A$9)=$J1101,LOOKUP($J1101,RABAT!$A$6:$A$9,RABAT!C$6:C$9),"---")</f>
        <v>0</v>
      </c>
      <c r="G1101" s="148">
        <f t="shared" si="62"/>
        <v>46286</v>
      </c>
      <c r="H1101" s="89" t="s">
        <v>2863</v>
      </c>
      <c r="I1101" s="36" t="s">
        <v>3325</v>
      </c>
      <c r="J1101" s="37" t="s">
        <v>2122</v>
      </c>
      <c r="K1101" s="36" t="s">
        <v>2121</v>
      </c>
    </row>
    <row r="1102" spans="1:11" ht="12.75" customHeight="1" x14ac:dyDescent="0.2">
      <c r="A1102" s="2">
        <v>1093</v>
      </c>
      <c r="B1102" s="36" t="s">
        <v>3490</v>
      </c>
      <c r="C1102" s="36" t="s">
        <v>3491</v>
      </c>
      <c r="D1102" s="146" t="s">
        <v>154</v>
      </c>
      <c r="E1102" s="150" t="s">
        <v>127</v>
      </c>
      <c r="F1102" s="163">
        <f>IF(LOOKUP($J1102,RABAT!$A$6:$A$9,RABAT!$A$6:$A$9)=$J1102,LOOKUP($J1102,RABAT!$A$6:$A$9,RABAT!C$6:C$9),"---")</f>
        <v>0</v>
      </c>
      <c r="G1102" s="148" t="s">
        <v>127</v>
      </c>
      <c r="H1102" s="89" t="s">
        <v>2864</v>
      </c>
      <c r="I1102" s="36" t="s">
        <v>3325</v>
      </c>
      <c r="J1102" s="37" t="s">
        <v>2122</v>
      </c>
      <c r="K1102" s="36" t="s">
        <v>2121</v>
      </c>
    </row>
    <row r="1103" spans="1:11" ht="12.75" customHeight="1" x14ac:dyDescent="0.2">
      <c r="A1103" s="5">
        <v>1094</v>
      </c>
      <c r="B1103" s="36" t="s">
        <v>3492</v>
      </c>
      <c r="C1103" s="36" t="s">
        <v>3493</v>
      </c>
      <c r="D1103" s="146" t="s">
        <v>154</v>
      </c>
      <c r="E1103" s="150" t="s">
        <v>127</v>
      </c>
      <c r="F1103" s="163">
        <f>IF(LOOKUP($J1103,RABAT!$A$6:$A$9,RABAT!$A$6:$A$9)=$J1103,LOOKUP($J1103,RABAT!$A$6:$A$9,RABAT!C$6:C$9),"---")</f>
        <v>0</v>
      </c>
      <c r="G1103" s="148" t="s">
        <v>127</v>
      </c>
      <c r="H1103" s="90" t="s">
        <v>2865</v>
      </c>
      <c r="I1103" s="62" t="s">
        <v>3325</v>
      </c>
      <c r="J1103" s="63" t="s">
        <v>2122</v>
      </c>
      <c r="K1103" s="62" t="s">
        <v>2121</v>
      </c>
    </row>
    <row r="1104" spans="1:11" s="99" customFormat="1" ht="12.75" customHeight="1" x14ac:dyDescent="0.2">
      <c r="B1104" s="214"/>
      <c r="C1104" s="215" t="s">
        <v>5411</v>
      </c>
      <c r="D1104" s="214"/>
      <c r="E1104" s="214"/>
      <c r="F1104" s="214"/>
      <c r="G1104" s="214"/>
    </row>
    <row r="1105" spans="1:11" ht="12.75" customHeight="1" x14ac:dyDescent="0.2">
      <c r="A1105" s="2">
        <v>1095</v>
      </c>
      <c r="B1105" s="99" t="s">
        <v>132</v>
      </c>
      <c r="C1105" s="100" t="s">
        <v>250</v>
      </c>
      <c r="D1105" s="143" t="s">
        <v>150</v>
      </c>
      <c r="E1105" s="144" t="s">
        <v>137</v>
      </c>
      <c r="F1105" s="122" t="s">
        <v>138</v>
      </c>
      <c r="G1105" s="145" t="s">
        <v>139</v>
      </c>
      <c r="H1105" s="4" t="s">
        <v>134</v>
      </c>
      <c r="I1105" s="4" t="s">
        <v>135</v>
      </c>
      <c r="J1105" s="4" t="s">
        <v>136</v>
      </c>
      <c r="K1105" s="4" t="s">
        <v>2120</v>
      </c>
    </row>
    <row r="1106" spans="1:11" ht="12.75" customHeight="1" x14ac:dyDescent="0.2">
      <c r="A1106" s="5">
        <v>1096</v>
      </c>
      <c r="B1106" s="36" t="s">
        <v>3561</v>
      </c>
      <c r="C1106" s="36" t="s">
        <v>3562</v>
      </c>
      <c r="D1106" s="149" t="s">
        <v>154</v>
      </c>
      <c r="E1106" s="147">
        <v>1258</v>
      </c>
      <c r="F1106" s="163">
        <f>IF(LOOKUP($J1106,RABAT!$A$6:$A$9,RABAT!$A$6:$A$9)=$J1106,LOOKUP($J1106,RABAT!$A$6:$A$9,RABAT!C$6:C$9),"---")</f>
        <v>0</v>
      </c>
      <c r="G1106" s="148">
        <f t="shared" ref="G1106:G1125" si="63">CEILING(E1106-(E1106*F1106),0.1)</f>
        <v>1258</v>
      </c>
      <c r="H1106" s="89" t="s">
        <v>2133</v>
      </c>
      <c r="I1106" s="36" t="s">
        <v>3646</v>
      </c>
      <c r="J1106" s="37" t="s">
        <v>2122</v>
      </c>
      <c r="K1106" s="36" t="s">
        <v>2121</v>
      </c>
    </row>
    <row r="1107" spans="1:11" ht="12.75" customHeight="1" x14ac:dyDescent="0.2">
      <c r="A1107" s="2">
        <v>1097</v>
      </c>
      <c r="B1107" s="36" t="s">
        <v>3563</v>
      </c>
      <c r="C1107" s="36" t="s">
        <v>3564</v>
      </c>
      <c r="D1107" s="149" t="s">
        <v>152</v>
      </c>
      <c r="E1107" s="147">
        <v>1372</v>
      </c>
      <c r="F1107" s="163">
        <f>IF(LOOKUP($J1107,RABAT!$A$6:$A$9,RABAT!$A$6:$A$9)=$J1107,LOOKUP($J1107,RABAT!$A$6:$A$9,RABAT!C$6:C$9),"---")</f>
        <v>0</v>
      </c>
      <c r="G1107" s="148">
        <f t="shared" si="63"/>
        <v>1372</v>
      </c>
      <c r="H1107" s="89" t="s">
        <v>2136</v>
      </c>
      <c r="I1107" s="36" t="s">
        <v>3565</v>
      </c>
      <c r="J1107" s="37" t="s">
        <v>2122</v>
      </c>
      <c r="K1107" s="36" t="s">
        <v>2121</v>
      </c>
    </row>
    <row r="1108" spans="1:11" ht="12.75" customHeight="1" x14ac:dyDescent="0.2">
      <c r="A1108" s="5">
        <v>1098</v>
      </c>
      <c r="B1108" s="36" t="s">
        <v>3566</v>
      </c>
      <c r="C1108" s="36" t="s">
        <v>1025</v>
      </c>
      <c r="D1108" s="149" t="s">
        <v>152</v>
      </c>
      <c r="E1108" s="147">
        <v>1526</v>
      </c>
      <c r="F1108" s="163">
        <f>IF(LOOKUP($J1108,RABAT!$A$6:$A$9,RABAT!$A$6:$A$9)=$J1108,LOOKUP($J1108,RABAT!$A$6:$A$9,RABAT!C$6:C$9),"---")</f>
        <v>0</v>
      </c>
      <c r="G1108" s="148">
        <f t="shared" si="63"/>
        <v>1526</v>
      </c>
      <c r="H1108" s="89" t="s">
        <v>2139</v>
      </c>
      <c r="I1108" s="36" t="s">
        <v>3646</v>
      </c>
      <c r="J1108" s="37" t="s">
        <v>2122</v>
      </c>
      <c r="K1108" s="36" t="s">
        <v>2121</v>
      </c>
    </row>
    <row r="1109" spans="1:11" ht="12.75" customHeight="1" x14ac:dyDescent="0.2">
      <c r="A1109" s="2">
        <v>1099</v>
      </c>
      <c r="B1109" s="36" t="s">
        <v>3567</v>
      </c>
      <c r="C1109" s="36" t="s">
        <v>1026</v>
      </c>
      <c r="D1109" s="149" t="s">
        <v>152</v>
      </c>
      <c r="E1109" s="147">
        <v>2075</v>
      </c>
      <c r="F1109" s="163">
        <f>IF(LOOKUP($J1109,RABAT!$A$6:$A$9,RABAT!$A$6:$A$9)=$J1109,LOOKUP($J1109,RABAT!$A$6:$A$9,RABAT!C$6:C$9),"---")</f>
        <v>0</v>
      </c>
      <c r="G1109" s="148">
        <f t="shared" si="63"/>
        <v>2075</v>
      </c>
      <c r="H1109" s="89" t="s">
        <v>2142</v>
      </c>
      <c r="I1109" s="36" t="s">
        <v>3565</v>
      </c>
      <c r="J1109" s="37" t="s">
        <v>2122</v>
      </c>
      <c r="K1109" s="36" t="s">
        <v>2121</v>
      </c>
    </row>
    <row r="1110" spans="1:11" ht="12.75" customHeight="1" x14ac:dyDescent="0.2">
      <c r="A1110" s="5">
        <v>1100</v>
      </c>
      <c r="B1110" s="36" t="s">
        <v>3568</v>
      </c>
      <c r="C1110" s="36" t="s">
        <v>1027</v>
      </c>
      <c r="D1110" s="149" t="s">
        <v>152</v>
      </c>
      <c r="E1110" s="147">
        <v>1642</v>
      </c>
      <c r="F1110" s="163">
        <f>IF(LOOKUP($J1110,RABAT!$A$6:$A$9,RABAT!$A$6:$A$9)=$J1110,LOOKUP($J1110,RABAT!$A$6:$A$9,RABAT!C$6:C$9),"---")</f>
        <v>0</v>
      </c>
      <c r="G1110" s="148">
        <f t="shared" si="63"/>
        <v>1642</v>
      </c>
      <c r="H1110" s="89" t="s">
        <v>2145</v>
      </c>
      <c r="I1110" s="36" t="s">
        <v>3565</v>
      </c>
      <c r="J1110" s="37" t="s">
        <v>2122</v>
      </c>
      <c r="K1110" s="36" t="s">
        <v>2121</v>
      </c>
    </row>
    <row r="1111" spans="1:11" ht="12.75" customHeight="1" x14ac:dyDescent="0.2">
      <c r="A1111" s="2">
        <v>1101</v>
      </c>
      <c r="B1111" s="36" t="s">
        <v>3569</v>
      </c>
      <c r="C1111" s="36" t="s">
        <v>3570</v>
      </c>
      <c r="D1111" s="149" t="s">
        <v>152</v>
      </c>
      <c r="E1111" s="147">
        <v>1448</v>
      </c>
      <c r="F1111" s="163">
        <f>IF(LOOKUP($J1111,RABAT!$A$6:$A$9,RABAT!$A$6:$A$9)=$J1111,LOOKUP($J1111,RABAT!$A$6:$A$9,RABAT!C$6:C$9),"---")</f>
        <v>0</v>
      </c>
      <c r="G1111" s="148">
        <f t="shared" si="63"/>
        <v>1448</v>
      </c>
      <c r="H1111" s="89" t="s">
        <v>2148</v>
      </c>
      <c r="I1111" s="36" t="s">
        <v>3646</v>
      </c>
      <c r="J1111" s="37" t="s">
        <v>2122</v>
      </c>
      <c r="K1111" s="36" t="s">
        <v>2121</v>
      </c>
    </row>
    <row r="1112" spans="1:11" ht="12.75" customHeight="1" x14ac:dyDescent="0.2">
      <c r="A1112" s="5">
        <v>1102</v>
      </c>
      <c r="B1112" s="36" t="s">
        <v>3571</v>
      </c>
      <c r="C1112" s="36" t="s">
        <v>3572</v>
      </c>
      <c r="D1112" s="149" t="s">
        <v>152</v>
      </c>
      <c r="E1112" s="147">
        <v>1940.5847250379472</v>
      </c>
      <c r="F1112" s="163">
        <f>IF(LOOKUP($J1112,RABAT!$A$6:$A$9,RABAT!$A$6:$A$9)=$J1112,LOOKUP($J1112,RABAT!$A$6:$A$9,RABAT!C$6:C$9),"---")</f>
        <v>0</v>
      </c>
      <c r="G1112" s="148">
        <f t="shared" si="63"/>
        <v>1940.6000000000001</v>
      </c>
      <c r="H1112" s="89" t="s">
        <v>2151</v>
      </c>
      <c r="I1112" s="36" t="s">
        <v>3646</v>
      </c>
      <c r="J1112" s="37" t="s">
        <v>2122</v>
      </c>
      <c r="K1112" s="36" t="s">
        <v>2121</v>
      </c>
    </row>
    <row r="1113" spans="1:11" ht="12.75" customHeight="1" x14ac:dyDescent="0.2">
      <c r="A1113" s="2">
        <v>1103</v>
      </c>
      <c r="B1113" s="36" t="s">
        <v>3573</v>
      </c>
      <c r="C1113" s="36" t="s">
        <v>3574</v>
      </c>
      <c r="D1113" s="149" t="s">
        <v>152</v>
      </c>
      <c r="E1113" s="147">
        <v>2267</v>
      </c>
      <c r="F1113" s="163">
        <f>IF(LOOKUP($J1113,RABAT!$A$6:$A$9,RABAT!$A$6:$A$9)=$J1113,LOOKUP($J1113,RABAT!$A$6:$A$9,RABAT!C$6:C$9),"---")</f>
        <v>0</v>
      </c>
      <c r="G1113" s="148">
        <f t="shared" si="63"/>
        <v>2267</v>
      </c>
      <c r="H1113" s="89" t="s">
        <v>3649</v>
      </c>
      <c r="I1113" s="36" t="s">
        <v>3646</v>
      </c>
      <c r="J1113" s="37" t="s">
        <v>2122</v>
      </c>
      <c r="K1113" s="36" t="s">
        <v>2121</v>
      </c>
    </row>
    <row r="1114" spans="1:11" ht="12.75" customHeight="1" x14ac:dyDescent="0.2">
      <c r="A1114" s="5">
        <v>1104</v>
      </c>
      <c r="B1114" s="36" t="s">
        <v>3575</v>
      </c>
      <c r="C1114" s="36" t="s">
        <v>3576</v>
      </c>
      <c r="D1114" s="149" t="s">
        <v>152</v>
      </c>
      <c r="E1114" s="147">
        <v>3080</v>
      </c>
      <c r="F1114" s="163">
        <f>IF(LOOKUP($J1114,RABAT!$A$6:$A$9,RABAT!$A$6:$A$9)=$J1114,LOOKUP($J1114,RABAT!$A$6:$A$9,RABAT!C$6:C$9),"---")</f>
        <v>0</v>
      </c>
      <c r="G1114" s="148">
        <f t="shared" si="63"/>
        <v>3080</v>
      </c>
      <c r="H1114" s="89" t="s">
        <v>4967</v>
      </c>
      <c r="I1114" s="36" t="s">
        <v>3646</v>
      </c>
      <c r="J1114" s="37" t="s">
        <v>2122</v>
      </c>
      <c r="K1114" s="36" t="s">
        <v>2121</v>
      </c>
    </row>
    <row r="1115" spans="1:11" ht="12.75" customHeight="1" x14ac:dyDescent="0.2">
      <c r="A1115" s="2">
        <v>1105</v>
      </c>
      <c r="B1115" s="36" t="s">
        <v>3577</v>
      </c>
      <c r="C1115" s="36" t="s">
        <v>3578</v>
      </c>
      <c r="D1115" s="149" t="s">
        <v>152</v>
      </c>
      <c r="E1115" s="147">
        <v>3733</v>
      </c>
      <c r="F1115" s="163">
        <f>IF(LOOKUP($J1115,RABAT!$A$6:$A$9,RABAT!$A$6:$A$9)=$J1115,LOOKUP($J1115,RABAT!$A$6:$A$9,RABAT!C$6:C$9),"---")</f>
        <v>0</v>
      </c>
      <c r="G1115" s="148">
        <f t="shared" si="63"/>
        <v>3733</v>
      </c>
      <c r="H1115" s="89" t="s">
        <v>3652</v>
      </c>
      <c r="I1115" s="36" t="s">
        <v>3646</v>
      </c>
      <c r="J1115" s="37" t="s">
        <v>2122</v>
      </c>
      <c r="K1115" s="36" t="s">
        <v>2121</v>
      </c>
    </row>
    <row r="1116" spans="1:11" s="2" customFormat="1" ht="12.75" customHeight="1" x14ac:dyDescent="0.2">
      <c r="A1116" s="5">
        <v>1106</v>
      </c>
      <c r="B1116" s="36" t="s">
        <v>3579</v>
      </c>
      <c r="C1116" s="36" t="s">
        <v>3580</v>
      </c>
      <c r="D1116" s="149" t="s">
        <v>152</v>
      </c>
      <c r="E1116" s="147">
        <v>4352</v>
      </c>
      <c r="F1116" s="163">
        <f>IF(LOOKUP($J1116,RABAT!$A$6:$A$9,RABAT!$A$6:$A$9)=$J1116,LOOKUP($J1116,RABAT!$A$6:$A$9,RABAT!C$6:C$9),"---")</f>
        <v>0</v>
      </c>
      <c r="G1116" s="148">
        <f t="shared" si="63"/>
        <v>4352</v>
      </c>
      <c r="H1116" s="89" t="s">
        <v>3655</v>
      </c>
      <c r="I1116" s="36" t="s">
        <v>3646</v>
      </c>
      <c r="J1116" s="37" t="s">
        <v>2122</v>
      </c>
      <c r="K1116" s="36" t="s">
        <v>2121</v>
      </c>
    </row>
    <row r="1117" spans="1:11" ht="12.75" customHeight="1" x14ac:dyDescent="0.2">
      <c r="A1117" s="2">
        <v>1107</v>
      </c>
      <c r="B1117" s="36" t="s">
        <v>3581</v>
      </c>
      <c r="C1117" s="36" t="s">
        <v>3582</v>
      </c>
      <c r="D1117" s="149" t="s">
        <v>152</v>
      </c>
      <c r="E1117" s="147">
        <v>5927</v>
      </c>
      <c r="F1117" s="163">
        <f>IF(LOOKUP($J1117,RABAT!$A$6:$A$9,RABAT!$A$6:$A$9)=$J1117,LOOKUP($J1117,RABAT!$A$6:$A$9,RABAT!C$6:C$9),"---")</f>
        <v>0</v>
      </c>
      <c r="G1117" s="148">
        <f t="shared" si="63"/>
        <v>5927</v>
      </c>
      <c r="H1117" s="89" t="s">
        <v>3658</v>
      </c>
      <c r="I1117" s="36" t="s">
        <v>3646</v>
      </c>
      <c r="J1117" s="37" t="s">
        <v>2122</v>
      </c>
      <c r="K1117" s="36" t="s">
        <v>2121</v>
      </c>
    </row>
    <row r="1118" spans="1:11" ht="12.75" customHeight="1" x14ac:dyDescent="0.2">
      <c r="A1118" s="5">
        <v>1108</v>
      </c>
      <c r="B1118" s="36" t="s">
        <v>3583</v>
      </c>
      <c r="C1118" s="36" t="s">
        <v>3584</v>
      </c>
      <c r="D1118" s="149" t="s">
        <v>152</v>
      </c>
      <c r="E1118" s="147">
        <v>6863</v>
      </c>
      <c r="F1118" s="163">
        <f>IF(LOOKUP($J1118,RABAT!$A$6:$A$9,RABAT!$A$6:$A$9)=$J1118,LOOKUP($J1118,RABAT!$A$6:$A$9,RABAT!C$6:C$9),"---")</f>
        <v>0</v>
      </c>
      <c r="G1118" s="148">
        <f t="shared" si="63"/>
        <v>6863</v>
      </c>
      <c r="H1118" s="89" t="s">
        <v>3610</v>
      </c>
      <c r="I1118" s="36" t="s">
        <v>3646</v>
      </c>
      <c r="J1118" s="37" t="s">
        <v>2122</v>
      </c>
      <c r="K1118" s="36" t="s">
        <v>2121</v>
      </c>
    </row>
    <row r="1119" spans="1:11" ht="12.75" customHeight="1" x14ac:dyDescent="0.2">
      <c r="A1119" s="2">
        <v>1109</v>
      </c>
      <c r="B1119" s="36" t="s">
        <v>3585</v>
      </c>
      <c r="C1119" s="36" t="s">
        <v>1024</v>
      </c>
      <c r="D1119" s="149" t="s">
        <v>152</v>
      </c>
      <c r="E1119" s="147">
        <v>13516</v>
      </c>
      <c r="F1119" s="163">
        <f>IF(LOOKUP($J1119,RABAT!$A$6:$A$9,RABAT!$A$6:$A$9)=$J1119,LOOKUP($J1119,RABAT!$A$6:$A$9,RABAT!C$6:C$9),"---")</f>
        <v>0</v>
      </c>
      <c r="G1119" s="148">
        <f t="shared" si="63"/>
        <v>13516</v>
      </c>
      <c r="H1119" s="89" t="s">
        <v>4968</v>
      </c>
      <c r="I1119" s="36" t="s">
        <v>3646</v>
      </c>
      <c r="J1119" s="37" t="s">
        <v>2122</v>
      </c>
      <c r="K1119" s="36" t="s">
        <v>2121</v>
      </c>
    </row>
    <row r="1120" spans="1:11" ht="12.75" customHeight="1" x14ac:dyDescent="0.2">
      <c r="A1120" s="5">
        <v>1110</v>
      </c>
      <c r="B1120" s="36" t="s">
        <v>3586</v>
      </c>
      <c r="C1120" s="36" t="s">
        <v>1028</v>
      </c>
      <c r="D1120" s="149" t="s">
        <v>152</v>
      </c>
      <c r="E1120" s="147">
        <v>11109</v>
      </c>
      <c r="F1120" s="163">
        <f>IF(LOOKUP($J1120,RABAT!$A$6:$A$9,RABAT!$A$6:$A$9)=$J1120,LOOKUP($J1120,RABAT!$A$6:$A$9,RABAT!C$6:C$9),"---")</f>
        <v>0</v>
      </c>
      <c r="G1120" s="148">
        <f t="shared" si="63"/>
        <v>11109</v>
      </c>
      <c r="H1120" s="89" t="s">
        <v>3611</v>
      </c>
      <c r="I1120" s="36" t="s">
        <v>3646</v>
      </c>
      <c r="J1120" s="37" t="s">
        <v>2122</v>
      </c>
      <c r="K1120" s="36" t="s">
        <v>2121</v>
      </c>
    </row>
    <row r="1121" spans="1:11" ht="12.75" customHeight="1" x14ac:dyDescent="0.2">
      <c r="A1121" s="2">
        <v>1111</v>
      </c>
      <c r="B1121" s="36" t="s">
        <v>3587</v>
      </c>
      <c r="C1121" s="36" t="s">
        <v>1029</v>
      </c>
      <c r="D1121" s="149" t="s">
        <v>152</v>
      </c>
      <c r="E1121" s="147">
        <v>19489</v>
      </c>
      <c r="F1121" s="163">
        <f>IF(LOOKUP($J1121,RABAT!$A$6:$A$9,RABAT!$A$6:$A$9)=$J1121,LOOKUP($J1121,RABAT!$A$6:$A$9,RABAT!C$6:C$9),"---")</f>
        <v>0</v>
      </c>
      <c r="G1121" s="148">
        <f t="shared" si="63"/>
        <v>19489</v>
      </c>
      <c r="H1121" s="89" t="s">
        <v>4969</v>
      </c>
      <c r="I1121" s="36" t="s">
        <v>3646</v>
      </c>
      <c r="J1121" s="37" t="s">
        <v>2122</v>
      </c>
      <c r="K1121" s="36" t="s">
        <v>2121</v>
      </c>
    </row>
    <row r="1122" spans="1:11" ht="12.75" customHeight="1" x14ac:dyDescent="0.2">
      <c r="A1122" s="5">
        <v>1112</v>
      </c>
      <c r="B1122" s="36" t="s">
        <v>3904</v>
      </c>
      <c r="C1122" s="36" t="s">
        <v>1030</v>
      </c>
      <c r="D1122" s="146" t="s">
        <v>154</v>
      </c>
      <c r="E1122" s="147">
        <v>31412</v>
      </c>
      <c r="F1122" s="163">
        <f>IF(LOOKUP($J1122,RABAT!$A$6:$A$9,RABAT!$A$6:$A$9)=$J1122,LOOKUP($J1122,RABAT!$A$6:$A$9,RABAT!C$6:C$9),"---")</f>
        <v>0</v>
      </c>
      <c r="G1122" s="148">
        <f t="shared" si="63"/>
        <v>31412</v>
      </c>
      <c r="H1122" s="89" t="s">
        <v>1176</v>
      </c>
      <c r="I1122" s="36" t="s">
        <v>3646</v>
      </c>
      <c r="J1122" s="37" t="s">
        <v>2122</v>
      </c>
      <c r="K1122" s="36" t="s">
        <v>2121</v>
      </c>
    </row>
    <row r="1123" spans="1:11" ht="12.75" customHeight="1" x14ac:dyDescent="0.2">
      <c r="A1123" s="2">
        <v>1113</v>
      </c>
      <c r="B1123" s="36" t="s">
        <v>3905</v>
      </c>
      <c r="C1123" s="36" t="s">
        <v>3906</v>
      </c>
      <c r="D1123" s="146" t="s">
        <v>154</v>
      </c>
      <c r="E1123" s="147">
        <v>39213</v>
      </c>
      <c r="F1123" s="163">
        <f>IF(LOOKUP($J1123,RABAT!$A$6:$A$9,RABAT!$A$6:$A$9)=$J1123,LOOKUP($J1123,RABAT!$A$6:$A$9,RABAT!C$6:C$9),"---")</f>
        <v>0</v>
      </c>
      <c r="G1123" s="148">
        <f t="shared" si="63"/>
        <v>39213</v>
      </c>
      <c r="H1123" s="89" t="s">
        <v>2862</v>
      </c>
      <c r="I1123" s="36" t="s">
        <v>3646</v>
      </c>
      <c r="J1123" s="37" t="s">
        <v>2122</v>
      </c>
      <c r="K1123" s="36" t="s">
        <v>2121</v>
      </c>
    </row>
    <row r="1124" spans="1:11" ht="12.75" customHeight="1" x14ac:dyDescent="0.2">
      <c r="A1124" s="5">
        <v>1114</v>
      </c>
      <c r="B1124" s="36" t="s">
        <v>3907</v>
      </c>
      <c r="C1124" s="36" t="s">
        <v>3908</v>
      </c>
      <c r="D1124" s="146" t="s">
        <v>154</v>
      </c>
      <c r="E1124" s="147">
        <v>48189</v>
      </c>
      <c r="F1124" s="163">
        <f>IF(LOOKUP($J1124,RABAT!$A$6:$A$9,RABAT!$A$6:$A$9)=$J1124,LOOKUP($J1124,RABAT!$A$6:$A$9,RABAT!C$6:C$9),"---")</f>
        <v>0</v>
      </c>
      <c r="G1124" s="148">
        <f t="shared" si="63"/>
        <v>48189</v>
      </c>
      <c r="H1124" s="89" t="s">
        <v>2867</v>
      </c>
      <c r="I1124" s="36" t="s">
        <v>3565</v>
      </c>
      <c r="J1124" s="37" t="s">
        <v>2122</v>
      </c>
      <c r="K1124" s="36" t="s">
        <v>2121</v>
      </c>
    </row>
    <row r="1125" spans="1:11" ht="12.75" customHeight="1" x14ac:dyDescent="0.2">
      <c r="A1125" s="2">
        <v>1115</v>
      </c>
      <c r="B1125" s="36" t="s">
        <v>3909</v>
      </c>
      <c r="C1125" s="36" t="s">
        <v>3910</v>
      </c>
      <c r="D1125" s="146" t="s">
        <v>154</v>
      </c>
      <c r="E1125" s="147">
        <v>58707</v>
      </c>
      <c r="F1125" s="163">
        <f>IF(LOOKUP($J1125,RABAT!$A$6:$A$9,RABAT!$A$6:$A$9)=$J1125,LOOKUP($J1125,RABAT!$A$6:$A$9,RABAT!C$6:C$9),"---")</f>
        <v>0</v>
      </c>
      <c r="G1125" s="148">
        <f t="shared" si="63"/>
        <v>58707</v>
      </c>
      <c r="H1125" s="89" t="s">
        <v>2863</v>
      </c>
      <c r="I1125" s="36" t="s">
        <v>3646</v>
      </c>
      <c r="J1125" s="37" t="s">
        <v>2122</v>
      </c>
      <c r="K1125" s="36" t="s">
        <v>2121</v>
      </c>
    </row>
    <row r="1126" spans="1:11" ht="12.75" customHeight="1" x14ac:dyDescent="0.2">
      <c r="A1126" s="5">
        <v>1116</v>
      </c>
      <c r="B1126" s="36" t="s">
        <v>3911</v>
      </c>
      <c r="C1126" s="36" t="s">
        <v>3912</v>
      </c>
      <c r="D1126" s="146" t="s">
        <v>154</v>
      </c>
      <c r="E1126" s="150" t="s">
        <v>127</v>
      </c>
      <c r="F1126" s="163">
        <f>IF(LOOKUP($J1126,RABAT!$A$6:$A$9,RABAT!$A$6:$A$9)=$J1126,LOOKUP($J1126,RABAT!$A$6:$A$9,RABAT!C$6:C$9),"---")</f>
        <v>0</v>
      </c>
      <c r="G1126" s="148" t="s">
        <v>127</v>
      </c>
      <c r="H1126" s="89" t="s">
        <v>2864</v>
      </c>
      <c r="I1126" s="36" t="s">
        <v>3565</v>
      </c>
      <c r="J1126" s="37" t="s">
        <v>2122</v>
      </c>
      <c r="K1126" s="36" t="s">
        <v>2121</v>
      </c>
    </row>
    <row r="1127" spans="1:11" ht="12.75" customHeight="1" x14ac:dyDescent="0.2">
      <c r="A1127" s="2">
        <v>1117</v>
      </c>
      <c r="B1127" s="36" t="s">
        <v>3913</v>
      </c>
      <c r="C1127" s="36" t="s">
        <v>3914</v>
      </c>
      <c r="D1127" s="146" t="s">
        <v>154</v>
      </c>
      <c r="E1127" s="150" t="s">
        <v>127</v>
      </c>
      <c r="F1127" s="163">
        <f>IF(LOOKUP($J1127,RABAT!$A$6:$A$9,RABAT!$A$6:$A$9)=$J1127,LOOKUP($J1127,RABAT!$A$6:$A$9,RABAT!C$6:C$9),"---")</f>
        <v>0</v>
      </c>
      <c r="G1127" s="148" t="s">
        <v>127</v>
      </c>
      <c r="H1127" s="90" t="s">
        <v>2865</v>
      </c>
      <c r="I1127" s="62" t="s">
        <v>3565</v>
      </c>
      <c r="J1127" s="63" t="s">
        <v>2122</v>
      </c>
      <c r="K1127" s="62" t="s">
        <v>2121</v>
      </c>
    </row>
    <row r="1128" spans="1:11" s="99" customFormat="1" ht="12.75" customHeight="1" x14ac:dyDescent="0.2">
      <c r="B1128" s="214"/>
      <c r="C1128" s="215" t="s">
        <v>5410</v>
      </c>
      <c r="D1128" s="214"/>
      <c r="E1128" s="214"/>
      <c r="F1128" s="214"/>
      <c r="G1128" s="214"/>
    </row>
    <row r="1129" spans="1:11" ht="12.75" customHeight="1" x14ac:dyDescent="0.2">
      <c r="A1129" s="5">
        <v>1118</v>
      </c>
      <c r="B1129" s="99" t="s">
        <v>132</v>
      </c>
      <c r="C1129" s="100" t="s">
        <v>251</v>
      </c>
      <c r="D1129" s="143" t="s">
        <v>150</v>
      </c>
      <c r="E1129" s="144" t="s">
        <v>137</v>
      </c>
      <c r="F1129" s="122" t="s">
        <v>138</v>
      </c>
      <c r="G1129" s="145" t="s">
        <v>139</v>
      </c>
      <c r="H1129" s="84" t="s">
        <v>134</v>
      </c>
      <c r="I1129" s="84" t="s">
        <v>135</v>
      </c>
      <c r="J1129" s="84" t="s">
        <v>136</v>
      </c>
      <c r="K1129" s="84" t="s">
        <v>2120</v>
      </c>
    </row>
    <row r="1130" spans="1:11" ht="12.75" customHeight="1" x14ac:dyDescent="0.2">
      <c r="A1130" s="2">
        <v>1119</v>
      </c>
      <c r="B1130" s="36" t="s">
        <v>3531</v>
      </c>
      <c r="C1130" s="36" t="s">
        <v>3532</v>
      </c>
      <c r="D1130" s="149" t="s">
        <v>152</v>
      </c>
      <c r="E1130" s="147">
        <v>1473</v>
      </c>
      <c r="F1130" s="163">
        <f>IF(LOOKUP($J1130,RABAT!$A$6:$A$9,RABAT!$A$6:$A$9)=$J1130,LOOKUP($J1130,RABAT!$A$6:$A$9,RABAT!C$6:C$9),"---")</f>
        <v>0</v>
      </c>
      <c r="G1130" s="148">
        <f t="shared" ref="G1130:G1144" si="64">CEILING(E1130-(E1130*F1130),0.1)</f>
        <v>1473</v>
      </c>
      <c r="H1130" s="89" t="s">
        <v>2148</v>
      </c>
      <c r="I1130" s="36" t="s">
        <v>3325</v>
      </c>
      <c r="J1130" s="37" t="s">
        <v>2122</v>
      </c>
      <c r="K1130" s="36" t="s">
        <v>2121</v>
      </c>
    </row>
    <row r="1131" spans="1:11" ht="12.75" customHeight="1" x14ac:dyDescent="0.2">
      <c r="A1131" s="5">
        <v>1120</v>
      </c>
      <c r="B1131" s="36" t="s">
        <v>3533</v>
      </c>
      <c r="C1131" s="36" t="s">
        <v>3534</v>
      </c>
      <c r="D1131" s="149" t="s">
        <v>152</v>
      </c>
      <c r="E1131" s="147">
        <v>1620.7081220097143</v>
      </c>
      <c r="F1131" s="163">
        <f>IF(LOOKUP($J1131,RABAT!$A$6:$A$9,RABAT!$A$6:$A$9)=$J1131,LOOKUP($J1131,RABAT!$A$6:$A$9,RABAT!C$6:C$9),"---")</f>
        <v>0</v>
      </c>
      <c r="G1131" s="148">
        <f t="shared" si="64"/>
        <v>1620.8000000000002</v>
      </c>
      <c r="H1131" s="89" t="s">
        <v>2151</v>
      </c>
      <c r="I1131" s="36" t="s">
        <v>3325</v>
      </c>
      <c r="J1131" s="37" t="s">
        <v>2122</v>
      </c>
      <c r="K1131" s="36" t="s">
        <v>2121</v>
      </c>
    </row>
    <row r="1132" spans="1:11" ht="12.75" customHeight="1" x14ac:dyDescent="0.2">
      <c r="A1132" s="2">
        <v>1121</v>
      </c>
      <c r="B1132" s="36" t="s">
        <v>3535</v>
      </c>
      <c r="C1132" s="36" t="s">
        <v>3536</v>
      </c>
      <c r="D1132" s="149" t="s">
        <v>152</v>
      </c>
      <c r="E1132" s="147">
        <v>1862</v>
      </c>
      <c r="F1132" s="163">
        <f>IF(LOOKUP($J1132,RABAT!$A$6:$A$9,RABAT!$A$6:$A$9)=$J1132,LOOKUP($J1132,RABAT!$A$6:$A$9,RABAT!C$6:C$9),"---")</f>
        <v>0</v>
      </c>
      <c r="G1132" s="148">
        <f t="shared" si="64"/>
        <v>1862</v>
      </c>
      <c r="H1132" s="89" t="s">
        <v>3649</v>
      </c>
      <c r="I1132" s="36" t="s">
        <v>3325</v>
      </c>
      <c r="J1132" s="37" t="s">
        <v>2122</v>
      </c>
      <c r="K1132" s="36" t="s">
        <v>2121</v>
      </c>
    </row>
    <row r="1133" spans="1:11" ht="12.75" customHeight="1" x14ac:dyDescent="0.2">
      <c r="A1133" s="5">
        <v>1122</v>
      </c>
      <c r="B1133" s="36" t="s">
        <v>3537</v>
      </c>
      <c r="C1133" s="36" t="s">
        <v>3538</v>
      </c>
      <c r="D1133" s="149" t="s">
        <v>152</v>
      </c>
      <c r="E1133" s="147">
        <v>2581</v>
      </c>
      <c r="F1133" s="163">
        <f>IF(LOOKUP($J1133,RABAT!$A$6:$A$9,RABAT!$A$6:$A$9)=$J1133,LOOKUP($J1133,RABAT!$A$6:$A$9,RABAT!C$6:C$9),"---")</f>
        <v>0</v>
      </c>
      <c r="G1133" s="148">
        <f t="shared" si="64"/>
        <v>2581</v>
      </c>
      <c r="H1133" s="89" t="s">
        <v>4967</v>
      </c>
      <c r="I1133" s="36" t="s">
        <v>3325</v>
      </c>
      <c r="J1133" s="37" t="s">
        <v>2122</v>
      </c>
      <c r="K1133" s="36" t="s">
        <v>2121</v>
      </c>
    </row>
    <row r="1134" spans="1:11" ht="12.75" customHeight="1" x14ac:dyDescent="0.2">
      <c r="A1134" s="2">
        <v>1123</v>
      </c>
      <c r="B1134" s="36" t="s">
        <v>3539</v>
      </c>
      <c r="C1134" s="36" t="s">
        <v>3540</v>
      </c>
      <c r="D1134" s="149" t="s">
        <v>152</v>
      </c>
      <c r="E1134" s="147">
        <v>2879</v>
      </c>
      <c r="F1134" s="163">
        <f>IF(LOOKUP($J1134,RABAT!$A$6:$A$9,RABAT!$A$6:$A$9)=$J1134,LOOKUP($J1134,RABAT!$A$6:$A$9,RABAT!C$6:C$9),"---")</f>
        <v>0</v>
      </c>
      <c r="G1134" s="148">
        <f t="shared" si="64"/>
        <v>2879</v>
      </c>
      <c r="H1134" s="89" t="s">
        <v>3652</v>
      </c>
      <c r="I1134" s="36" t="s">
        <v>3325</v>
      </c>
      <c r="J1134" s="37" t="s">
        <v>2122</v>
      </c>
      <c r="K1134" s="36" t="s">
        <v>2121</v>
      </c>
    </row>
    <row r="1135" spans="1:11" ht="12.75" customHeight="1" x14ac:dyDescent="0.2">
      <c r="A1135" s="5">
        <v>1124</v>
      </c>
      <c r="B1135" s="36" t="s">
        <v>3541</v>
      </c>
      <c r="C1135" s="36" t="s">
        <v>3542</v>
      </c>
      <c r="D1135" s="149" t="s">
        <v>152</v>
      </c>
      <c r="E1135" s="147">
        <v>3359</v>
      </c>
      <c r="F1135" s="163">
        <f>IF(LOOKUP($J1135,RABAT!$A$6:$A$9,RABAT!$A$6:$A$9)=$J1135,LOOKUP($J1135,RABAT!$A$6:$A$9,RABAT!C$6:C$9),"---")</f>
        <v>0</v>
      </c>
      <c r="G1135" s="148">
        <f t="shared" si="64"/>
        <v>3359</v>
      </c>
      <c r="H1135" s="89" t="s">
        <v>3655</v>
      </c>
      <c r="I1135" s="36" t="s">
        <v>3325</v>
      </c>
      <c r="J1135" s="37" t="s">
        <v>2122</v>
      </c>
      <c r="K1135" s="36" t="s">
        <v>2121</v>
      </c>
    </row>
    <row r="1136" spans="1:11" ht="12.75" customHeight="1" x14ac:dyDescent="0.2">
      <c r="A1136" s="2">
        <v>1125</v>
      </c>
      <c r="B1136" s="36" t="s">
        <v>3543</v>
      </c>
      <c r="C1136" s="36" t="s">
        <v>3544</v>
      </c>
      <c r="D1136" s="149" t="s">
        <v>152</v>
      </c>
      <c r="E1136" s="147">
        <v>4447</v>
      </c>
      <c r="F1136" s="163">
        <f>IF(LOOKUP($J1136,RABAT!$A$6:$A$9,RABAT!$A$6:$A$9)=$J1136,LOOKUP($J1136,RABAT!$A$6:$A$9,RABAT!C$6:C$9),"---")</f>
        <v>0</v>
      </c>
      <c r="G1136" s="148">
        <f t="shared" si="64"/>
        <v>4447</v>
      </c>
      <c r="H1136" s="89" t="s">
        <v>3658</v>
      </c>
      <c r="I1136" s="36" t="s">
        <v>3325</v>
      </c>
      <c r="J1136" s="37" t="s">
        <v>2122</v>
      </c>
      <c r="K1136" s="36" t="s">
        <v>2121</v>
      </c>
    </row>
    <row r="1137" spans="1:11" ht="12.75" customHeight="1" x14ac:dyDescent="0.2">
      <c r="A1137" s="5">
        <v>1126</v>
      </c>
      <c r="B1137" s="36" t="s">
        <v>3545</v>
      </c>
      <c r="C1137" s="36" t="s">
        <v>3546</v>
      </c>
      <c r="D1137" s="149" t="s">
        <v>152</v>
      </c>
      <c r="E1137" s="147">
        <v>5174</v>
      </c>
      <c r="F1137" s="163">
        <f>IF(LOOKUP($J1137,RABAT!$A$6:$A$9,RABAT!$A$6:$A$9)=$J1137,LOOKUP($J1137,RABAT!$A$6:$A$9,RABAT!C$6:C$9),"---")</f>
        <v>0</v>
      </c>
      <c r="G1137" s="148">
        <f t="shared" si="64"/>
        <v>5174</v>
      </c>
      <c r="H1137" s="89" t="s">
        <v>3610</v>
      </c>
      <c r="I1137" s="36" t="s">
        <v>3325</v>
      </c>
      <c r="J1137" s="37" t="s">
        <v>2122</v>
      </c>
      <c r="K1137" s="36" t="s">
        <v>2121</v>
      </c>
    </row>
    <row r="1138" spans="1:11" ht="12.75" customHeight="1" x14ac:dyDescent="0.2">
      <c r="A1138" s="2">
        <v>1127</v>
      </c>
      <c r="B1138" s="36" t="s">
        <v>3547</v>
      </c>
      <c r="C1138" s="36" t="s">
        <v>1031</v>
      </c>
      <c r="D1138" s="149" t="s">
        <v>152</v>
      </c>
      <c r="E1138" s="147">
        <v>8213</v>
      </c>
      <c r="F1138" s="163">
        <f>IF(LOOKUP($J1138,RABAT!$A$6:$A$9,RABAT!$A$6:$A$9)=$J1138,LOOKUP($J1138,RABAT!$A$6:$A$9,RABAT!C$6:C$9),"---")</f>
        <v>0</v>
      </c>
      <c r="G1138" s="148">
        <f t="shared" si="64"/>
        <v>8213</v>
      </c>
      <c r="H1138" s="89" t="s">
        <v>4968</v>
      </c>
      <c r="I1138" s="36" t="s">
        <v>3325</v>
      </c>
      <c r="J1138" s="37" t="s">
        <v>2122</v>
      </c>
      <c r="K1138" s="36" t="s">
        <v>2121</v>
      </c>
    </row>
    <row r="1139" spans="1:11" ht="12.75" customHeight="1" x14ac:dyDescent="0.2">
      <c r="A1139" s="5">
        <v>1128</v>
      </c>
      <c r="B1139" s="36" t="s">
        <v>3548</v>
      </c>
      <c r="C1139" s="36" t="s">
        <v>1032</v>
      </c>
      <c r="D1139" s="149" t="s">
        <v>152</v>
      </c>
      <c r="E1139" s="147">
        <v>11276</v>
      </c>
      <c r="F1139" s="163">
        <f>IF(LOOKUP($J1139,RABAT!$A$6:$A$9,RABAT!$A$6:$A$9)=$J1139,LOOKUP($J1139,RABAT!$A$6:$A$9,RABAT!C$6:C$9),"---")</f>
        <v>0</v>
      </c>
      <c r="G1139" s="148">
        <f t="shared" si="64"/>
        <v>11276</v>
      </c>
      <c r="H1139" s="89" t="s">
        <v>3611</v>
      </c>
      <c r="I1139" s="36" t="s">
        <v>3325</v>
      </c>
      <c r="J1139" s="37" t="s">
        <v>2122</v>
      </c>
      <c r="K1139" s="36" t="s">
        <v>2121</v>
      </c>
    </row>
    <row r="1140" spans="1:11" ht="12.75" customHeight="1" x14ac:dyDescent="0.2">
      <c r="A1140" s="2">
        <v>1129</v>
      </c>
      <c r="B1140" s="36" t="s">
        <v>3549</v>
      </c>
      <c r="C1140" s="36" t="s">
        <v>1033</v>
      </c>
      <c r="D1140" s="149" t="s">
        <v>152</v>
      </c>
      <c r="E1140" s="147">
        <v>16213</v>
      </c>
      <c r="F1140" s="163">
        <f>IF(LOOKUP($J1140,RABAT!$A$6:$A$9,RABAT!$A$6:$A$9)=$J1140,LOOKUP($J1140,RABAT!$A$6:$A$9,RABAT!C$6:C$9),"---")</f>
        <v>0</v>
      </c>
      <c r="G1140" s="148">
        <f t="shared" si="64"/>
        <v>16213</v>
      </c>
      <c r="H1140" s="89" t="s">
        <v>4969</v>
      </c>
      <c r="I1140" s="36" t="s">
        <v>3325</v>
      </c>
      <c r="J1140" s="37" t="s">
        <v>2122</v>
      </c>
      <c r="K1140" s="36" t="s">
        <v>2121</v>
      </c>
    </row>
    <row r="1141" spans="1:11" ht="12.75" customHeight="1" x14ac:dyDescent="0.2">
      <c r="A1141" s="5">
        <v>1130</v>
      </c>
      <c r="B1141" s="36" t="s">
        <v>3550</v>
      </c>
      <c r="C1141" s="36" t="s">
        <v>1034</v>
      </c>
      <c r="D1141" s="146" t="s">
        <v>154</v>
      </c>
      <c r="E1141" s="147">
        <v>19707</v>
      </c>
      <c r="F1141" s="163">
        <f>IF(LOOKUP($J1141,RABAT!$A$6:$A$9,RABAT!$A$6:$A$9)=$J1141,LOOKUP($J1141,RABAT!$A$6:$A$9,RABAT!C$6:C$9),"---")</f>
        <v>0</v>
      </c>
      <c r="G1141" s="148">
        <f t="shared" si="64"/>
        <v>19707</v>
      </c>
      <c r="H1141" s="89" t="s">
        <v>1176</v>
      </c>
      <c r="I1141" s="36" t="s">
        <v>3325</v>
      </c>
      <c r="J1141" s="37" t="s">
        <v>2122</v>
      </c>
      <c r="K1141" s="36" t="s">
        <v>2121</v>
      </c>
    </row>
    <row r="1142" spans="1:11" ht="12.75" customHeight="1" x14ac:dyDescent="0.2">
      <c r="A1142" s="2">
        <v>1131</v>
      </c>
      <c r="B1142" s="36" t="s">
        <v>3551</v>
      </c>
      <c r="C1142" s="36" t="s">
        <v>3552</v>
      </c>
      <c r="D1142" s="146" t="s">
        <v>154</v>
      </c>
      <c r="E1142" s="147">
        <v>31897</v>
      </c>
      <c r="F1142" s="163">
        <f>IF(LOOKUP($J1142,RABAT!$A$6:$A$9,RABAT!$A$6:$A$9)=$J1142,LOOKUP($J1142,RABAT!$A$6:$A$9,RABAT!C$6:C$9),"---")</f>
        <v>0</v>
      </c>
      <c r="G1142" s="148">
        <f t="shared" si="64"/>
        <v>31897</v>
      </c>
      <c r="H1142" s="89" t="s">
        <v>2862</v>
      </c>
      <c r="I1142" s="36" t="s">
        <v>3325</v>
      </c>
      <c r="J1142" s="37" t="s">
        <v>2122</v>
      </c>
      <c r="K1142" s="36" t="s">
        <v>2121</v>
      </c>
    </row>
    <row r="1143" spans="1:11" ht="12.75" customHeight="1" x14ac:dyDescent="0.2">
      <c r="A1143" s="5">
        <v>1132</v>
      </c>
      <c r="B1143" s="36" t="s">
        <v>3553</v>
      </c>
      <c r="C1143" s="36" t="s">
        <v>3554</v>
      </c>
      <c r="D1143" s="146" t="s">
        <v>154</v>
      </c>
      <c r="E1143" s="147">
        <v>33205</v>
      </c>
      <c r="F1143" s="163">
        <f>IF(LOOKUP($J1143,RABAT!$A$6:$A$9,RABAT!$A$6:$A$9)=$J1143,LOOKUP($J1143,RABAT!$A$6:$A$9,RABAT!C$6:C$9),"---")</f>
        <v>0</v>
      </c>
      <c r="G1143" s="148">
        <f t="shared" si="64"/>
        <v>33205</v>
      </c>
      <c r="H1143" s="89" t="s">
        <v>2867</v>
      </c>
      <c r="I1143" s="36" t="s">
        <v>3325</v>
      </c>
      <c r="J1143" s="37" t="s">
        <v>2122</v>
      </c>
      <c r="K1143" s="36" t="s">
        <v>2121</v>
      </c>
    </row>
    <row r="1144" spans="1:11" s="2" customFormat="1" ht="12.75" customHeight="1" x14ac:dyDescent="0.2">
      <c r="A1144" s="2">
        <v>1133</v>
      </c>
      <c r="B1144" s="36" t="s">
        <v>3555</v>
      </c>
      <c r="C1144" s="36" t="s">
        <v>3556</v>
      </c>
      <c r="D1144" s="146" t="s">
        <v>154</v>
      </c>
      <c r="E1144" s="147">
        <v>46286</v>
      </c>
      <c r="F1144" s="163">
        <f>IF(LOOKUP($J1144,RABAT!$A$6:$A$9,RABAT!$A$6:$A$9)=$J1144,LOOKUP($J1144,RABAT!$A$6:$A$9,RABAT!C$6:C$9),"---")</f>
        <v>0</v>
      </c>
      <c r="G1144" s="148">
        <f t="shared" si="64"/>
        <v>46286</v>
      </c>
      <c r="H1144" s="89" t="s">
        <v>2863</v>
      </c>
      <c r="I1144" s="36" t="s">
        <v>3325</v>
      </c>
      <c r="J1144" s="37" t="s">
        <v>2122</v>
      </c>
      <c r="K1144" s="36" t="s">
        <v>2121</v>
      </c>
    </row>
    <row r="1145" spans="1:11" ht="12.75" customHeight="1" x14ac:dyDescent="0.2">
      <c r="A1145" s="5">
        <v>1134</v>
      </c>
      <c r="B1145" s="36" t="s">
        <v>3557</v>
      </c>
      <c r="C1145" s="36" t="s">
        <v>3558</v>
      </c>
      <c r="D1145" s="146" t="s">
        <v>154</v>
      </c>
      <c r="E1145" s="150" t="s">
        <v>127</v>
      </c>
      <c r="F1145" s="163">
        <f>IF(LOOKUP($J1145,RABAT!$A$6:$A$9,RABAT!$A$6:$A$9)=$J1145,LOOKUP($J1145,RABAT!$A$6:$A$9,RABAT!C$6:C$9),"---")</f>
        <v>0</v>
      </c>
      <c r="G1145" s="148" t="s">
        <v>127</v>
      </c>
      <c r="H1145" s="89" t="s">
        <v>2864</v>
      </c>
      <c r="I1145" s="36" t="s">
        <v>3325</v>
      </c>
      <c r="J1145" s="37" t="s">
        <v>2122</v>
      </c>
      <c r="K1145" s="36" t="s">
        <v>2121</v>
      </c>
    </row>
    <row r="1146" spans="1:11" ht="12.75" customHeight="1" x14ac:dyDescent="0.2">
      <c r="A1146" s="2">
        <v>1135</v>
      </c>
      <c r="B1146" s="36" t="s">
        <v>3559</v>
      </c>
      <c r="C1146" s="36" t="s">
        <v>3560</v>
      </c>
      <c r="D1146" s="146" t="s">
        <v>154</v>
      </c>
      <c r="E1146" s="150" t="s">
        <v>127</v>
      </c>
      <c r="F1146" s="163">
        <f>IF(LOOKUP($J1146,RABAT!$A$6:$A$9,RABAT!$A$6:$A$9)=$J1146,LOOKUP($J1146,RABAT!$A$6:$A$9,RABAT!C$6:C$9),"---")</f>
        <v>0</v>
      </c>
      <c r="G1146" s="148" t="s">
        <v>127</v>
      </c>
      <c r="H1146" s="90" t="s">
        <v>2865</v>
      </c>
      <c r="I1146" s="62" t="s">
        <v>3325</v>
      </c>
      <c r="J1146" s="63" t="s">
        <v>2122</v>
      </c>
      <c r="K1146" s="62" t="s">
        <v>2121</v>
      </c>
    </row>
    <row r="1147" spans="1:11" s="99" customFormat="1" ht="12.75" customHeight="1" x14ac:dyDescent="0.2">
      <c r="B1147" s="214"/>
      <c r="C1147" s="215" t="s">
        <v>5410</v>
      </c>
      <c r="D1147" s="214"/>
      <c r="E1147" s="214"/>
      <c r="F1147" s="214"/>
      <c r="G1147" s="214"/>
    </row>
    <row r="1148" spans="1:11" ht="12.75" customHeight="1" x14ac:dyDescent="0.2">
      <c r="A1148" s="5">
        <v>1136</v>
      </c>
      <c r="B1148" s="99" t="s">
        <v>132</v>
      </c>
      <c r="C1148" s="100" t="s">
        <v>252</v>
      </c>
      <c r="D1148" s="143" t="s">
        <v>150</v>
      </c>
      <c r="E1148" s="144" t="s">
        <v>137</v>
      </c>
      <c r="F1148" s="122" t="s">
        <v>138</v>
      </c>
      <c r="G1148" s="145" t="s">
        <v>139</v>
      </c>
      <c r="H1148" s="84" t="s">
        <v>134</v>
      </c>
      <c r="I1148" s="84" t="s">
        <v>135</v>
      </c>
      <c r="J1148" s="84" t="s">
        <v>136</v>
      </c>
      <c r="K1148" s="84" t="s">
        <v>2120</v>
      </c>
    </row>
    <row r="1149" spans="1:11" ht="12.75" customHeight="1" x14ac:dyDescent="0.2">
      <c r="A1149" s="2">
        <v>1137</v>
      </c>
      <c r="B1149" s="36" t="s">
        <v>390</v>
      </c>
      <c r="C1149" s="36" t="s">
        <v>391</v>
      </c>
      <c r="D1149" s="146" t="s">
        <v>152</v>
      </c>
      <c r="E1149" s="147">
        <v>139</v>
      </c>
      <c r="F1149" s="163">
        <f>IF(LOOKUP($J1149,RABAT!$A$6:$A$9,RABAT!$A$6:$A$9)=$J1149,LOOKUP($J1149,RABAT!$A$6:$A$9,RABAT!C$6:C$9),"---")</f>
        <v>0</v>
      </c>
      <c r="G1149" s="148">
        <f t="shared" ref="G1149:G1170" si="65">CEILING(E1149-(E1149*F1149),0.1)</f>
        <v>139</v>
      </c>
      <c r="H1149" s="89" t="s">
        <v>2126</v>
      </c>
      <c r="I1149" s="36" t="s">
        <v>3646</v>
      </c>
      <c r="J1149" s="37" t="s">
        <v>2122</v>
      </c>
      <c r="K1149" s="36" t="s">
        <v>2121</v>
      </c>
    </row>
    <row r="1150" spans="1:11" ht="12.75" customHeight="1" x14ac:dyDescent="0.2">
      <c r="A1150" s="5">
        <v>1138</v>
      </c>
      <c r="B1150" s="36" t="s">
        <v>392</v>
      </c>
      <c r="C1150" s="36" t="s">
        <v>393</v>
      </c>
      <c r="D1150" s="146" t="s">
        <v>152</v>
      </c>
      <c r="E1150" s="147">
        <v>164</v>
      </c>
      <c r="F1150" s="163">
        <f>IF(LOOKUP($J1150,RABAT!$A$6:$A$9,RABAT!$A$6:$A$9)=$J1150,LOOKUP($J1150,RABAT!$A$6:$A$9,RABAT!C$6:C$9),"---")</f>
        <v>0</v>
      </c>
      <c r="G1150" s="148">
        <f t="shared" si="65"/>
        <v>164</v>
      </c>
      <c r="H1150" s="89" t="s">
        <v>2130</v>
      </c>
      <c r="I1150" s="36" t="s">
        <v>3646</v>
      </c>
      <c r="J1150" s="37" t="s">
        <v>2122</v>
      </c>
      <c r="K1150" s="36" t="s">
        <v>2121</v>
      </c>
    </row>
    <row r="1151" spans="1:11" ht="12.75" customHeight="1" x14ac:dyDescent="0.2">
      <c r="A1151" s="2">
        <v>1139</v>
      </c>
      <c r="B1151" s="36" t="s">
        <v>394</v>
      </c>
      <c r="C1151" s="36" t="s">
        <v>395</v>
      </c>
      <c r="D1151" s="146" t="s">
        <v>152</v>
      </c>
      <c r="E1151" s="147">
        <v>209</v>
      </c>
      <c r="F1151" s="163">
        <f>IF(LOOKUP($J1151,RABAT!$A$6:$A$9,RABAT!$A$6:$A$9)=$J1151,LOOKUP($J1151,RABAT!$A$6:$A$9,RABAT!C$6:C$9),"---")</f>
        <v>0</v>
      </c>
      <c r="G1151" s="148">
        <f t="shared" si="65"/>
        <v>209</v>
      </c>
      <c r="H1151" s="89" t="s">
        <v>2133</v>
      </c>
      <c r="I1151" s="36" t="s">
        <v>3646</v>
      </c>
      <c r="J1151" s="37" t="s">
        <v>2122</v>
      </c>
      <c r="K1151" s="36" t="s">
        <v>2121</v>
      </c>
    </row>
    <row r="1152" spans="1:11" ht="12.75" customHeight="1" x14ac:dyDescent="0.2">
      <c r="A1152" s="5">
        <v>1140</v>
      </c>
      <c r="B1152" s="36" t="s">
        <v>396</v>
      </c>
      <c r="C1152" s="36" t="s">
        <v>397</v>
      </c>
      <c r="D1152" s="146" t="s">
        <v>152</v>
      </c>
      <c r="E1152" s="147">
        <v>251</v>
      </c>
      <c r="F1152" s="163">
        <f>IF(LOOKUP($J1152,RABAT!$A$6:$A$9,RABAT!$A$6:$A$9)=$J1152,LOOKUP($J1152,RABAT!$A$6:$A$9,RABAT!C$6:C$9),"---")</f>
        <v>0</v>
      </c>
      <c r="G1152" s="148">
        <f t="shared" si="65"/>
        <v>251</v>
      </c>
      <c r="H1152" s="89" t="s">
        <v>2136</v>
      </c>
      <c r="I1152" s="36" t="s">
        <v>3646</v>
      </c>
      <c r="J1152" s="37" t="s">
        <v>2122</v>
      </c>
      <c r="K1152" s="36" t="s">
        <v>2121</v>
      </c>
    </row>
    <row r="1153" spans="1:11" ht="12.75" customHeight="1" x14ac:dyDescent="0.2">
      <c r="A1153" s="2">
        <v>1141</v>
      </c>
      <c r="B1153" s="36" t="s">
        <v>398</v>
      </c>
      <c r="C1153" s="36" t="s">
        <v>399</v>
      </c>
      <c r="D1153" s="146" t="s">
        <v>151</v>
      </c>
      <c r="E1153" s="147">
        <v>328</v>
      </c>
      <c r="F1153" s="163">
        <f>IF(LOOKUP($J1153,RABAT!$A$6:$A$9,RABAT!$A$6:$A$9)=$J1153,LOOKUP($J1153,RABAT!$A$6:$A$9,RABAT!C$6:C$9),"---")</f>
        <v>0</v>
      </c>
      <c r="G1153" s="148">
        <f t="shared" si="65"/>
        <v>328</v>
      </c>
      <c r="H1153" s="89" t="s">
        <v>2139</v>
      </c>
      <c r="I1153" s="36" t="s">
        <v>3646</v>
      </c>
      <c r="J1153" s="37" t="s">
        <v>2122</v>
      </c>
      <c r="K1153" s="36" t="s">
        <v>2121</v>
      </c>
    </row>
    <row r="1154" spans="1:11" s="241" customFormat="1" ht="12.75" customHeight="1" x14ac:dyDescent="0.2">
      <c r="A1154" s="241">
        <v>1142</v>
      </c>
      <c r="B1154" s="36" t="s">
        <v>400</v>
      </c>
      <c r="C1154" s="36" t="s">
        <v>401</v>
      </c>
      <c r="D1154" s="146" t="s">
        <v>151</v>
      </c>
      <c r="E1154" s="147">
        <v>430</v>
      </c>
      <c r="F1154" s="163">
        <f>IF(LOOKUP($J1154,RABAT!$A$6:$A$9,RABAT!$A$6:$A$9)=$J1154,LOOKUP($J1154,RABAT!$A$6:$A$9,RABAT!C$6:C$9),"---")</f>
        <v>0</v>
      </c>
      <c r="G1154" s="148">
        <f t="shared" si="65"/>
        <v>430</v>
      </c>
      <c r="H1154" s="239" t="s">
        <v>2142</v>
      </c>
      <c r="I1154" s="123" t="s">
        <v>3646</v>
      </c>
      <c r="J1154" s="240" t="s">
        <v>2122</v>
      </c>
      <c r="K1154" s="123" t="s">
        <v>2121</v>
      </c>
    </row>
    <row r="1155" spans="1:11" ht="12.75" customHeight="1" x14ac:dyDescent="0.2">
      <c r="A1155" s="2">
        <v>1143</v>
      </c>
      <c r="B1155" s="36" t="s">
        <v>402</v>
      </c>
      <c r="C1155" s="36" t="s">
        <v>403</v>
      </c>
      <c r="D1155" s="146" t="s">
        <v>151</v>
      </c>
      <c r="E1155" s="147">
        <v>684</v>
      </c>
      <c r="F1155" s="163">
        <f>IF(LOOKUP($J1155,RABAT!$A$6:$A$9,RABAT!$A$6:$A$9)=$J1155,LOOKUP($J1155,RABAT!$A$6:$A$9,RABAT!C$6:C$9),"---")</f>
        <v>0</v>
      </c>
      <c r="G1155" s="148">
        <f t="shared" si="65"/>
        <v>684</v>
      </c>
      <c r="H1155" s="89" t="s">
        <v>2145</v>
      </c>
      <c r="I1155" s="36" t="s">
        <v>3646</v>
      </c>
      <c r="J1155" s="37" t="s">
        <v>2122</v>
      </c>
      <c r="K1155" s="36" t="s">
        <v>2121</v>
      </c>
    </row>
    <row r="1156" spans="1:11" ht="12.75" customHeight="1" x14ac:dyDescent="0.2">
      <c r="A1156" s="5">
        <v>1144</v>
      </c>
      <c r="B1156" s="36" t="s">
        <v>404</v>
      </c>
      <c r="C1156" s="36" t="s">
        <v>405</v>
      </c>
      <c r="D1156" s="146" t="s">
        <v>151</v>
      </c>
      <c r="E1156" s="147">
        <v>853</v>
      </c>
      <c r="F1156" s="163">
        <f>IF(LOOKUP($J1156,RABAT!$A$6:$A$9,RABAT!$A$6:$A$9)=$J1156,LOOKUP($J1156,RABAT!$A$6:$A$9,RABAT!C$6:C$9),"---")</f>
        <v>0</v>
      </c>
      <c r="G1156" s="148">
        <f t="shared" si="65"/>
        <v>853</v>
      </c>
      <c r="H1156" s="89" t="s">
        <v>2148</v>
      </c>
      <c r="I1156" s="36" t="s">
        <v>3646</v>
      </c>
      <c r="J1156" s="37" t="s">
        <v>2122</v>
      </c>
      <c r="K1156" s="36" t="s">
        <v>2121</v>
      </c>
    </row>
    <row r="1157" spans="1:11" ht="12.75" customHeight="1" x14ac:dyDescent="0.2">
      <c r="A1157" s="2">
        <v>1145</v>
      </c>
      <c r="B1157" s="36" t="s">
        <v>406</v>
      </c>
      <c r="C1157" s="36" t="s">
        <v>407</v>
      </c>
      <c r="D1157" s="146" t="s">
        <v>151</v>
      </c>
      <c r="E1157" s="147">
        <v>1199</v>
      </c>
      <c r="F1157" s="163">
        <f>IF(LOOKUP($J1157,RABAT!$A$6:$A$9,RABAT!$A$6:$A$9)=$J1157,LOOKUP($J1157,RABAT!$A$6:$A$9,RABAT!C$6:C$9),"---")</f>
        <v>0</v>
      </c>
      <c r="G1157" s="148">
        <f t="shared" si="65"/>
        <v>1199</v>
      </c>
      <c r="H1157" s="89" t="s">
        <v>2151</v>
      </c>
      <c r="I1157" s="36" t="s">
        <v>3646</v>
      </c>
      <c r="J1157" s="37" t="s">
        <v>2122</v>
      </c>
      <c r="K1157" s="36" t="s">
        <v>2121</v>
      </c>
    </row>
    <row r="1158" spans="1:11" ht="12.75" customHeight="1" x14ac:dyDescent="0.2">
      <c r="A1158" s="5">
        <v>1146</v>
      </c>
      <c r="B1158" s="36" t="s">
        <v>1931</v>
      </c>
      <c r="C1158" s="36" t="s">
        <v>1932</v>
      </c>
      <c r="D1158" s="146" t="s">
        <v>152</v>
      </c>
      <c r="E1158" s="147">
        <v>2107</v>
      </c>
      <c r="F1158" s="163">
        <f>IF(LOOKUP($J1158,RABAT!$A$6:$A$9,RABAT!$A$6:$A$9)=$J1158,LOOKUP($J1158,RABAT!$A$6:$A$9,RABAT!C$6:C$9),"---")</f>
        <v>0</v>
      </c>
      <c r="G1158" s="148">
        <f t="shared" si="65"/>
        <v>2107</v>
      </c>
      <c r="H1158" s="89" t="s">
        <v>3649</v>
      </c>
      <c r="I1158" s="36" t="s">
        <v>3646</v>
      </c>
      <c r="J1158" s="37" t="s">
        <v>2122</v>
      </c>
      <c r="K1158" s="36" t="s">
        <v>2121</v>
      </c>
    </row>
    <row r="1159" spans="1:11" ht="12.75" customHeight="1" x14ac:dyDescent="0.2">
      <c r="A1159" s="2">
        <v>1147</v>
      </c>
      <c r="B1159" s="36" t="s">
        <v>1933</v>
      </c>
      <c r="C1159" s="36" t="s">
        <v>1934</v>
      </c>
      <c r="D1159" s="146" t="s">
        <v>152</v>
      </c>
      <c r="E1159" s="147">
        <v>3187</v>
      </c>
      <c r="F1159" s="163">
        <f>IF(LOOKUP($J1159,RABAT!$A$6:$A$9,RABAT!$A$6:$A$9)=$J1159,LOOKUP($J1159,RABAT!$A$6:$A$9,RABAT!C$6:C$9),"---")</f>
        <v>0</v>
      </c>
      <c r="G1159" s="148">
        <f t="shared" si="65"/>
        <v>3187</v>
      </c>
      <c r="H1159" s="89" t="s">
        <v>4967</v>
      </c>
      <c r="I1159" s="36" t="s">
        <v>3646</v>
      </c>
      <c r="J1159" s="37" t="s">
        <v>2122</v>
      </c>
      <c r="K1159" s="36" t="s">
        <v>2121</v>
      </c>
    </row>
    <row r="1160" spans="1:11" ht="12.75" customHeight="1" x14ac:dyDescent="0.2">
      <c r="A1160" s="5">
        <v>1148</v>
      </c>
      <c r="B1160" s="36" t="s">
        <v>1935</v>
      </c>
      <c r="C1160" s="36" t="s">
        <v>1936</v>
      </c>
      <c r="D1160" s="146" t="s">
        <v>151</v>
      </c>
      <c r="E1160" s="147">
        <v>2966</v>
      </c>
      <c r="F1160" s="163">
        <f>IF(LOOKUP($J1160,RABAT!$A$6:$A$9,RABAT!$A$6:$A$9)=$J1160,LOOKUP($J1160,RABAT!$A$6:$A$9,RABAT!C$6:C$9),"---")</f>
        <v>0</v>
      </c>
      <c r="G1160" s="148">
        <f t="shared" si="65"/>
        <v>2966</v>
      </c>
      <c r="H1160" s="89" t="s">
        <v>3652</v>
      </c>
      <c r="I1160" s="36" t="s">
        <v>3646</v>
      </c>
      <c r="J1160" s="37" t="s">
        <v>2122</v>
      </c>
      <c r="K1160" s="36" t="s">
        <v>2121</v>
      </c>
    </row>
    <row r="1161" spans="1:11" ht="12.75" customHeight="1" x14ac:dyDescent="0.2">
      <c r="A1161" s="2">
        <v>1149</v>
      </c>
      <c r="B1161" s="36" t="s">
        <v>1937</v>
      </c>
      <c r="C1161" s="36" t="s">
        <v>1938</v>
      </c>
      <c r="D1161" s="146" t="s">
        <v>152</v>
      </c>
      <c r="E1161" s="147">
        <v>5228</v>
      </c>
      <c r="F1161" s="163">
        <f>IF(LOOKUP($J1161,RABAT!$A$6:$A$9,RABAT!$A$6:$A$9)=$J1161,LOOKUP($J1161,RABAT!$A$6:$A$9,RABAT!C$6:C$9),"---")</f>
        <v>0</v>
      </c>
      <c r="G1161" s="148">
        <f t="shared" si="65"/>
        <v>5228</v>
      </c>
      <c r="H1161" s="89" t="s">
        <v>3655</v>
      </c>
      <c r="I1161" s="36" t="s">
        <v>3646</v>
      </c>
      <c r="J1161" s="37" t="s">
        <v>2122</v>
      </c>
      <c r="K1161" s="36" t="s">
        <v>2121</v>
      </c>
    </row>
    <row r="1162" spans="1:11" ht="12.75" customHeight="1" x14ac:dyDescent="0.2">
      <c r="A1162" s="5">
        <v>1150</v>
      </c>
      <c r="B1162" s="36" t="s">
        <v>1939</v>
      </c>
      <c r="C1162" s="36" t="s">
        <v>1940</v>
      </c>
      <c r="D1162" s="146" t="s">
        <v>152</v>
      </c>
      <c r="E1162" s="147">
        <v>7539</v>
      </c>
      <c r="F1162" s="163">
        <f>IF(LOOKUP($J1162,RABAT!$A$6:$A$9,RABAT!$A$6:$A$9)=$J1162,LOOKUP($J1162,RABAT!$A$6:$A$9,RABAT!C$6:C$9),"---")</f>
        <v>0</v>
      </c>
      <c r="G1162" s="148">
        <f t="shared" si="65"/>
        <v>7539</v>
      </c>
      <c r="H1162" s="89" t="s">
        <v>3658</v>
      </c>
      <c r="I1162" s="36" t="s">
        <v>3646</v>
      </c>
      <c r="J1162" s="37" t="s">
        <v>2122</v>
      </c>
      <c r="K1162" s="36" t="s">
        <v>2121</v>
      </c>
    </row>
    <row r="1163" spans="1:11" ht="12.75" customHeight="1" x14ac:dyDescent="0.2">
      <c r="A1163" s="2">
        <v>1151</v>
      </c>
      <c r="B1163" s="36" t="s">
        <v>1941</v>
      </c>
      <c r="C1163" s="36" t="s">
        <v>1942</v>
      </c>
      <c r="D1163" s="146" t="s">
        <v>151</v>
      </c>
      <c r="E1163" s="147">
        <v>7156</v>
      </c>
      <c r="F1163" s="163">
        <f>IF(LOOKUP($J1163,RABAT!$A$6:$A$9,RABAT!$A$6:$A$9)=$J1163,LOOKUP($J1163,RABAT!$A$6:$A$9,RABAT!C$6:C$9),"---")</f>
        <v>0</v>
      </c>
      <c r="G1163" s="148">
        <f t="shared" si="65"/>
        <v>7156</v>
      </c>
      <c r="H1163" s="89" t="s">
        <v>3610</v>
      </c>
      <c r="I1163" s="36" t="s">
        <v>3646</v>
      </c>
      <c r="J1163" s="37" t="s">
        <v>2122</v>
      </c>
      <c r="K1163" s="36" t="s">
        <v>2121</v>
      </c>
    </row>
    <row r="1164" spans="1:11" ht="12.75" customHeight="1" x14ac:dyDescent="0.2">
      <c r="A1164" s="5">
        <v>1152</v>
      </c>
      <c r="B1164" s="36" t="s">
        <v>388</v>
      </c>
      <c r="C1164" s="36" t="s">
        <v>389</v>
      </c>
      <c r="D1164" s="146" t="s">
        <v>152</v>
      </c>
      <c r="E1164" s="147">
        <v>10275</v>
      </c>
      <c r="F1164" s="163">
        <f>IF(LOOKUP($J1164,RABAT!$A$6:$A$9,RABAT!$A$6:$A$9)=$J1164,LOOKUP($J1164,RABAT!$A$6:$A$9,RABAT!C$6:C$9),"---")</f>
        <v>0</v>
      </c>
      <c r="G1164" s="148">
        <f t="shared" si="65"/>
        <v>10275</v>
      </c>
      <c r="H1164" s="89" t="s">
        <v>4968</v>
      </c>
      <c r="I1164" s="36" t="s">
        <v>3646</v>
      </c>
      <c r="J1164" s="37" t="s">
        <v>2122</v>
      </c>
      <c r="K1164" s="36" t="s">
        <v>2121</v>
      </c>
    </row>
    <row r="1165" spans="1:11" s="2" customFormat="1" ht="12.75" customHeight="1" x14ac:dyDescent="0.2">
      <c r="A1165" s="2">
        <v>1153</v>
      </c>
      <c r="B1165" s="36" t="s">
        <v>376</v>
      </c>
      <c r="C1165" s="36" t="s">
        <v>377</v>
      </c>
      <c r="D1165" s="146" t="s">
        <v>152</v>
      </c>
      <c r="E1165" s="147">
        <v>17277</v>
      </c>
      <c r="F1165" s="163">
        <f>IF(LOOKUP($J1165,RABAT!$A$6:$A$9,RABAT!$A$6:$A$9)=$J1165,LOOKUP($J1165,RABAT!$A$6:$A$9,RABAT!C$6:C$9),"---")</f>
        <v>0</v>
      </c>
      <c r="G1165" s="148">
        <f t="shared" si="65"/>
        <v>17277</v>
      </c>
      <c r="H1165" s="89" t="s">
        <v>3611</v>
      </c>
      <c r="I1165" s="36" t="s">
        <v>3646</v>
      </c>
      <c r="J1165" s="37" t="s">
        <v>2122</v>
      </c>
      <c r="K1165" s="36" t="s">
        <v>2121</v>
      </c>
    </row>
    <row r="1166" spans="1:11" ht="12.75" customHeight="1" x14ac:dyDescent="0.2">
      <c r="A1166" s="5">
        <v>1154</v>
      </c>
      <c r="B1166" s="36" t="s">
        <v>378</v>
      </c>
      <c r="C1166" s="36" t="s">
        <v>379</v>
      </c>
      <c r="D1166" s="146" t="s">
        <v>152</v>
      </c>
      <c r="E1166" s="147">
        <v>20105</v>
      </c>
      <c r="F1166" s="163">
        <f>IF(LOOKUP($J1166,RABAT!$A$6:$A$9,RABAT!$A$6:$A$9)=$J1166,LOOKUP($J1166,RABAT!$A$6:$A$9,RABAT!C$6:C$9),"---")</f>
        <v>0</v>
      </c>
      <c r="G1166" s="148">
        <f t="shared" si="65"/>
        <v>20105</v>
      </c>
      <c r="H1166" s="89" t="s">
        <v>4969</v>
      </c>
      <c r="I1166" s="36" t="s">
        <v>3646</v>
      </c>
      <c r="J1166" s="37" t="s">
        <v>2122</v>
      </c>
      <c r="K1166" s="36" t="s">
        <v>2121</v>
      </c>
    </row>
    <row r="1167" spans="1:11" ht="12.75" customHeight="1" x14ac:dyDescent="0.2">
      <c r="A1167" s="2">
        <v>1155</v>
      </c>
      <c r="B1167" s="36" t="s">
        <v>414</v>
      </c>
      <c r="C1167" s="36" t="s">
        <v>380</v>
      </c>
      <c r="D1167" s="146" t="s">
        <v>152</v>
      </c>
      <c r="E1167" s="147">
        <v>44757</v>
      </c>
      <c r="F1167" s="163">
        <f>IF(LOOKUP($J1167,RABAT!$A$6:$A$9,RABAT!$A$6:$A$9)=$J1167,LOOKUP($J1167,RABAT!$A$6:$A$9,RABAT!C$6:C$9),"---")</f>
        <v>0</v>
      </c>
      <c r="G1167" s="148">
        <f t="shared" si="65"/>
        <v>44757</v>
      </c>
      <c r="H1167" s="89" t="s">
        <v>1176</v>
      </c>
      <c r="I1167" s="36" t="s">
        <v>3646</v>
      </c>
      <c r="J1167" s="37" t="s">
        <v>2122</v>
      </c>
      <c r="K1167" s="36" t="s">
        <v>2121</v>
      </c>
    </row>
    <row r="1168" spans="1:11" ht="12.75" customHeight="1" x14ac:dyDescent="0.2">
      <c r="A1168" s="5">
        <v>1156</v>
      </c>
      <c r="B1168" s="36" t="s">
        <v>415</v>
      </c>
      <c r="C1168" s="36" t="s">
        <v>381</v>
      </c>
      <c r="D1168" s="146" t="s">
        <v>152</v>
      </c>
      <c r="E1168" s="147">
        <v>66894</v>
      </c>
      <c r="F1168" s="163">
        <f>IF(LOOKUP($J1168,RABAT!$A$6:$A$9,RABAT!$A$6:$A$9)=$J1168,LOOKUP($J1168,RABAT!$A$6:$A$9,RABAT!C$6:C$9),"---")</f>
        <v>0</v>
      </c>
      <c r="G1168" s="148">
        <f t="shared" si="65"/>
        <v>66894</v>
      </c>
      <c r="H1168" s="89" t="s">
        <v>2862</v>
      </c>
      <c r="I1168" s="36" t="s">
        <v>3646</v>
      </c>
      <c r="J1168" s="37" t="s">
        <v>2122</v>
      </c>
      <c r="K1168" s="36" t="s">
        <v>2121</v>
      </c>
    </row>
    <row r="1169" spans="1:11" ht="12.75" customHeight="1" x14ac:dyDescent="0.2">
      <c r="A1169" s="2">
        <v>1157</v>
      </c>
      <c r="B1169" s="36" t="s">
        <v>416</v>
      </c>
      <c r="C1169" s="36" t="s">
        <v>382</v>
      </c>
      <c r="D1169" s="146" t="s">
        <v>154</v>
      </c>
      <c r="E1169" s="147">
        <v>91208</v>
      </c>
      <c r="F1169" s="163">
        <f>IF(LOOKUP($J1169,RABAT!$A$6:$A$9,RABAT!$A$6:$A$9)=$J1169,LOOKUP($J1169,RABAT!$A$6:$A$9,RABAT!C$6:C$9),"---")</f>
        <v>0</v>
      </c>
      <c r="G1169" s="148">
        <f t="shared" si="65"/>
        <v>91208</v>
      </c>
      <c r="H1169" s="89" t="s">
        <v>2867</v>
      </c>
      <c r="I1169" s="36" t="s">
        <v>3646</v>
      </c>
      <c r="J1169" s="37" t="s">
        <v>2122</v>
      </c>
      <c r="K1169" s="36" t="s">
        <v>2121</v>
      </c>
    </row>
    <row r="1170" spans="1:11" s="2" customFormat="1" ht="12.75" customHeight="1" x14ac:dyDescent="0.2">
      <c r="A1170" s="5">
        <v>1158</v>
      </c>
      <c r="B1170" s="36" t="s">
        <v>417</v>
      </c>
      <c r="C1170" s="36" t="s">
        <v>383</v>
      </c>
      <c r="D1170" s="146" t="s">
        <v>154</v>
      </c>
      <c r="E1170" s="147">
        <v>116302</v>
      </c>
      <c r="F1170" s="163">
        <f>IF(LOOKUP($J1170,RABAT!$A$6:$A$9,RABAT!$A$6:$A$9)=$J1170,LOOKUP($J1170,RABAT!$A$6:$A$9,RABAT!C$6:C$9),"---")</f>
        <v>0</v>
      </c>
      <c r="G1170" s="148">
        <f t="shared" si="65"/>
        <v>116302</v>
      </c>
      <c r="H1170" s="89" t="s">
        <v>2863</v>
      </c>
      <c r="I1170" s="36" t="s">
        <v>3646</v>
      </c>
      <c r="J1170" s="37" t="s">
        <v>2122</v>
      </c>
      <c r="K1170" s="36" t="s">
        <v>2121</v>
      </c>
    </row>
    <row r="1171" spans="1:11" s="119" customFormat="1" ht="12.75" customHeight="1" x14ac:dyDescent="0.2">
      <c r="A1171" s="119">
        <v>1159</v>
      </c>
      <c r="B1171" s="123" t="s">
        <v>5339</v>
      </c>
      <c r="C1171" s="123" t="s">
        <v>385</v>
      </c>
      <c r="D1171" s="188" t="s">
        <v>154</v>
      </c>
      <c r="E1171" s="243" t="s">
        <v>127</v>
      </c>
      <c r="F1171" s="169">
        <f>IF(LOOKUP($J1171,RABAT!$A$6:$A$9,RABAT!$A$6:$A$9)=$J1171,LOOKUP($J1171,RABAT!$A$6:$A$9,RABAT!C$6:C$9),"---")</f>
        <v>0</v>
      </c>
      <c r="G1171" s="154" t="s">
        <v>127</v>
      </c>
      <c r="H1171" s="239" t="s">
        <v>2864</v>
      </c>
      <c r="I1171" s="123" t="s">
        <v>3565</v>
      </c>
      <c r="J1171" s="240" t="s">
        <v>2122</v>
      </c>
      <c r="K1171" s="123" t="s">
        <v>2121</v>
      </c>
    </row>
    <row r="1172" spans="1:11" s="119" customFormat="1" ht="12.75" customHeight="1" x14ac:dyDescent="0.2">
      <c r="A1172" s="241">
        <v>1160</v>
      </c>
      <c r="B1172" s="123" t="s">
        <v>5340</v>
      </c>
      <c r="C1172" s="123" t="s">
        <v>387</v>
      </c>
      <c r="D1172" s="188" t="s">
        <v>154</v>
      </c>
      <c r="E1172" s="243" t="s">
        <v>127</v>
      </c>
      <c r="F1172" s="169">
        <f>IF(LOOKUP($J1172,RABAT!$A$6:$A$9,RABAT!$A$6:$A$9)=$J1172,LOOKUP($J1172,RABAT!$A$6:$A$9,RABAT!C$6:C$9),"---")</f>
        <v>0</v>
      </c>
      <c r="G1172" s="154" t="s">
        <v>127</v>
      </c>
      <c r="H1172" s="239" t="s">
        <v>2865</v>
      </c>
      <c r="I1172" s="123" t="s">
        <v>3646</v>
      </c>
      <c r="J1172" s="240" t="s">
        <v>2122</v>
      </c>
      <c r="K1172" s="123" t="s">
        <v>2121</v>
      </c>
    </row>
    <row r="1173" spans="1:11" ht="12.75" customHeight="1" x14ac:dyDescent="0.2">
      <c r="A1173" s="2">
        <v>1161</v>
      </c>
      <c r="B1173" s="36" t="s">
        <v>4554</v>
      </c>
      <c r="C1173" s="36" t="s">
        <v>4555</v>
      </c>
      <c r="D1173" s="146" t="s">
        <v>154</v>
      </c>
      <c r="E1173" s="150" t="s">
        <v>127</v>
      </c>
      <c r="F1173" s="163">
        <f>IF(LOOKUP($J1173,RABAT!$A$6:$A$9,RABAT!$A$6:$A$9)=$J1173,LOOKUP($J1173,RABAT!$A$6:$A$9,RABAT!C$6:C$9),"---")</f>
        <v>0</v>
      </c>
      <c r="G1173" s="148" t="s">
        <v>127</v>
      </c>
      <c r="H1173" s="89" t="s">
        <v>2868</v>
      </c>
      <c r="I1173" s="36" t="s">
        <v>3646</v>
      </c>
      <c r="J1173" s="37" t="s">
        <v>2122</v>
      </c>
      <c r="K1173" s="36" t="s">
        <v>2121</v>
      </c>
    </row>
    <row r="1174" spans="1:11" ht="12.75" customHeight="1" x14ac:dyDescent="0.2">
      <c r="A1174" s="5">
        <v>1162</v>
      </c>
      <c r="B1174" s="36" t="s">
        <v>4556</v>
      </c>
      <c r="C1174" s="36" t="s">
        <v>4557</v>
      </c>
      <c r="D1174" s="146" t="s">
        <v>154</v>
      </c>
      <c r="E1174" s="150" t="s">
        <v>127</v>
      </c>
      <c r="F1174" s="163">
        <f>IF(LOOKUP($J1174,RABAT!$A$6:$A$9,RABAT!$A$6:$A$9)=$J1174,LOOKUP($J1174,RABAT!$A$6:$A$9,RABAT!C$6:C$9),"---")</f>
        <v>0</v>
      </c>
      <c r="G1174" s="148" t="s">
        <v>127</v>
      </c>
      <c r="H1174" s="90" t="s">
        <v>2866</v>
      </c>
      <c r="I1174" s="62" t="s">
        <v>3646</v>
      </c>
      <c r="J1174" s="63" t="s">
        <v>2122</v>
      </c>
      <c r="K1174" s="62" t="s">
        <v>2121</v>
      </c>
    </row>
    <row r="1175" spans="1:11" s="99" customFormat="1" ht="12.75" customHeight="1" x14ac:dyDescent="0.2">
      <c r="B1175" s="214"/>
      <c r="C1175" s="215" t="s">
        <v>5409</v>
      </c>
      <c r="D1175" s="214"/>
      <c r="E1175" s="214"/>
      <c r="F1175" s="214"/>
      <c r="G1175" s="214"/>
    </row>
    <row r="1176" spans="1:11" ht="12.75" customHeight="1" x14ac:dyDescent="0.2">
      <c r="A1176" s="2">
        <v>1163</v>
      </c>
      <c r="B1176" s="99" t="s">
        <v>132</v>
      </c>
      <c r="C1176" s="100" t="s">
        <v>253</v>
      </c>
      <c r="D1176" s="143" t="s">
        <v>150</v>
      </c>
      <c r="E1176" s="144" t="s">
        <v>137</v>
      </c>
      <c r="F1176" s="122" t="s">
        <v>138</v>
      </c>
      <c r="G1176" s="145" t="s">
        <v>139</v>
      </c>
      <c r="H1176" s="84" t="s">
        <v>134</v>
      </c>
      <c r="I1176" s="84" t="s">
        <v>135</v>
      </c>
      <c r="J1176" s="84" t="s">
        <v>136</v>
      </c>
      <c r="K1176" s="84" t="s">
        <v>2120</v>
      </c>
    </row>
    <row r="1177" spans="1:11" ht="12.75" customHeight="1" x14ac:dyDescent="0.2">
      <c r="A1177" s="5">
        <v>1164</v>
      </c>
      <c r="B1177" s="36" t="s">
        <v>291</v>
      </c>
      <c r="C1177" s="36" t="s">
        <v>292</v>
      </c>
      <c r="D1177" s="146" t="s">
        <v>151</v>
      </c>
      <c r="E1177" s="147">
        <v>595</v>
      </c>
      <c r="F1177" s="163">
        <f>IF(LOOKUP($J1177,RABAT!$A$6:$A$9,RABAT!$A$6:$A$9)=$J1177,LOOKUP($J1177,RABAT!$A$6:$A$9,RABAT!C$6:C$9),"---")</f>
        <v>0</v>
      </c>
      <c r="G1177" s="148">
        <f t="shared" ref="G1177:G1191" si="66">CEILING(E1177-(E1177*F1177),0.1)</f>
        <v>595</v>
      </c>
      <c r="H1177" s="89" t="s">
        <v>2148</v>
      </c>
      <c r="I1177" s="36" t="s">
        <v>3325</v>
      </c>
      <c r="J1177" s="37" t="s">
        <v>2122</v>
      </c>
      <c r="K1177" s="36" t="s">
        <v>2121</v>
      </c>
    </row>
    <row r="1178" spans="1:11" ht="12.75" customHeight="1" x14ac:dyDescent="0.2">
      <c r="A1178" s="2">
        <v>1165</v>
      </c>
      <c r="B1178" s="36" t="s">
        <v>293</v>
      </c>
      <c r="C1178" s="36" t="s">
        <v>294</v>
      </c>
      <c r="D1178" s="146" t="s">
        <v>151</v>
      </c>
      <c r="E1178" s="147">
        <v>853</v>
      </c>
      <c r="F1178" s="163">
        <f>IF(LOOKUP($J1178,RABAT!$A$6:$A$9,RABAT!$A$6:$A$9)=$J1178,LOOKUP($J1178,RABAT!$A$6:$A$9,RABAT!C$6:C$9),"---")</f>
        <v>0</v>
      </c>
      <c r="G1178" s="148">
        <f t="shared" si="66"/>
        <v>853</v>
      </c>
      <c r="H1178" s="89" t="s">
        <v>2151</v>
      </c>
      <c r="I1178" s="36" t="s">
        <v>3325</v>
      </c>
      <c r="J1178" s="37" t="s">
        <v>2122</v>
      </c>
      <c r="K1178" s="36" t="s">
        <v>2121</v>
      </c>
    </row>
    <row r="1179" spans="1:11" ht="12.75" customHeight="1" x14ac:dyDescent="0.2">
      <c r="A1179" s="5">
        <v>1166</v>
      </c>
      <c r="B1179" s="36" t="s">
        <v>295</v>
      </c>
      <c r="C1179" s="36" t="s">
        <v>296</v>
      </c>
      <c r="D1179" s="146" t="s">
        <v>151</v>
      </c>
      <c r="E1179" s="147">
        <v>1793</v>
      </c>
      <c r="F1179" s="163">
        <f>IF(LOOKUP($J1179,RABAT!$A$6:$A$9,RABAT!$A$6:$A$9)=$J1179,LOOKUP($J1179,RABAT!$A$6:$A$9,RABAT!C$6:C$9),"---")</f>
        <v>0</v>
      </c>
      <c r="G1179" s="148">
        <f t="shared" si="66"/>
        <v>1793</v>
      </c>
      <c r="H1179" s="89" t="s">
        <v>3649</v>
      </c>
      <c r="I1179" s="36" t="s">
        <v>3325</v>
      </c>
      <c r="J1179" s="37" t="s">
        <v>2122</v>
      </c>
      <c r="K1179" s="36" t="s">
        <v>2121</v>
      </c>
    </row>
    <row r="1180" spans="1:11" ht="12.75" customHeight="1" x14ac:dyDescent="0.2">
      <c r="A1180" s="2">
        <v>1167</v>
      </c>
      <c r="B1180" s="36" t="s">
        <v>297</v>
      </c>
      <c r="C1180" s="36" t="s">
        <v>298</v>
      </c>
      <c r="D1180" s="146" t="s">
        <v>152</v>
      </c>
      <c r="E1180" s="147">
        <v>2726</v>
      </c>
      <c r="F1180" s="163">
        <f>IF(LOOKUP($J1180,RABAT!$A$6:$A$9,RABAT!$A$6:$A$9)=$J1180,LOOKUP($J1180,RABAT!$A$6:$A$9,RABAT!C$6:C$9),"---")</f>
        <v>0</v>
      </c>
      <c r="G1180" s="148">
        <f t="shared" si="66"/>
        <v>2726</v>
      </c>
      <c r="H1180" s="89" t="s">
        <v>4967</v>
      </c>
      <c r="I1180" s="36" t="s">
        <v>3325</v>
      </c>
      <c r="J1180" s="37" t="s">
        <v>2122</v>
      </c>
      <c r="K1180" s="36" t="s">
        <v>2121</v>
      </c>
    </row>
    <row r="1181" spans="1:11" ht="12.75" customHeight="1" x14ac:dyDescent="0.2">
      <c r="A1181" s="5">
        <v>1168</v>
      </c>
      <c r="B1181" s="36" t="s">
        <v>299</v>
      </c>
      <c r="C1181" s="36" t="s">
        <v>300</v>
      </c>
      <c r="D1181" s="146" t="s">
        <v>151</v>
      </c>
      <c r="E1181" s="147">
        <v>2111</v>
      </c>
      <c r="F1181" s="163">
        <f>IF(LOOKUP($J1181,RABAT!$A$6:$A$9,RABAT!$A$6:$A$9)=$J1181,LOOKUP($J1181,RABAT!$A$6:$A$9,RABAT!C$6:C$9),"---")</f>
        <v>0</v>
      </c>
      <c r="G1181" s="148">
        <f t="shared" si="66"/>
        <v>2111</v>
      </c>
      <c r="H1181" s="89" t="s">
        <v>3652</v>
      </c>
      <c r="I1181" s="36" t="s">
        <v>3325</v>
      </c>
      <c r="J1181" s="37" t="s">
        <v>2122</v>
      </c>
      <c r="K1181" s="36" t="s">
        <v>2121</v>
      </c>
    </row>
    <row r="1182" spans="1:11" ht="12.75" customHeight="1" x14ac:dyDescent="0.2">
      <c r="A1182" s="2">
        <v>1169</v>
      </c>
      <c r="B1182" s="36" t="s">
        <v>301</v>
      </c>
      <c r="C1182" s="36" t="s">
        <v>302</v>
      </c>
      <c r="D1182" s="146" t="s">
        <v>152</v>
      </c>
      <c r="E1182" s="147">
        <v>4466</v>
      </c>
      <c r="F1182" s="163">
        <f>IF(LOOKUP($J1182,RABAT!$A$6:$A$9,RABAT!$A$6:$A$9)=$J1182,LOOKUP($J1182,RABAT!$A$6:$A$9,RABAT!C$6:C$9),"---")</f>
        <v>0</v>
      </c>
      <c r="G1182" s="148">
        <f t="shared" si="66"/>
        <v>4466</v>
      </c>
      <c r="H1182" s="89" t="s">
        <v>3655</v>
      </c>
      <c r="I1182" s="36" t="s">
        <v>3325</v>
      </c>
      <c r="J1182" s="37" t="s">
        <v>2122</v>
      </c>
      <c r="K1182" s="36" t="s">
        <v>2121</v>
      </c>
    </row>
    <row r="1183" spans="1:11" ht="12.75" customHeight="1" x14ac:dyDescent="0.2">
      <c r="A1183" s="5">
        <v>1170</v>
      </c>
      <c r="B1183" s="36" t="s">
        <v>303</v>
      </c>
      <c r="C1183" s="36" t="s">
        <v>304</v>
      </c>
      <c r="D1183" s="146" t="s">
        <v>152</v>
      </c>
      <c r="E1183" s="147">
        <v>6355</v>
      </c>
      <c r="F1183" s="163">
        <f>IF(LOOKUP($J1183,RABAT!$A$6:$A$9,RABAT!$A$6:$A$9)=$J1183,LOOKUP($J1183,RABAT!$A$6:$A$9,RABAT!C$6:C$9),"---")</f>
        <v>0</v>
      </c>
      <c r="G1183" s="148">
        <f t="shared" si="66"/>
        <v>6355</v>
      </c>
      <c r="H1183" s="89" t="s">
        <v>3658</v>
      </c>
      <c r="I1183" s="36" t="s">
        <v>3325</v>
      </c>
      <c r="J1183" s="37" t="s">
        <v>2122</v>
      </c>
      <c r="K1183" s="36" t="s">
        <v>2121</v>
      </c>
    </row>
    <row r="1184" spans="1:11" ht="12.75" customHeight="1" x14ac:dyDescent="0.2">
      <c r="A1184" s="2">
        <v>1171</v>
      </c>
      <c r="B1184" s="36" t="s">
        <v>305</v>
      </c>
      <c r="C1184" s="36" t="s">
        <v>306</v>
      </c>
      <c r="D1184" s="146" t="s">
        <v>151</v>
      </c>
      <c r="E1184" s="147">
        <v>5092</v>
      </c>
      <c r="F1184" s="163">
        <f>IF(LOOKUP($J1184,RABAT!$A$6:$A$9,RABAT!$A$6:$A$9)=$J1184,LOOKUP($J1184,RABAT!$A$6:$A$9,RABAT!C$6:C$9),"---")</f>
        <v>0</v>
      </c>
      <c r="G1184" s="148">
        <f t="shared" si="66"/>
        <v>5092</v>
      </c>
      <c r="H1184" s="89" t="s">
        <v>3610</v>
      </c>
      <c r="I1184" s="36" t="s">
        <v>3325</v>
      </c>
      <c r="J1184" s="37" t="s">
        <v>2122</v>
      </c>
      <c r="K1184" s="36" t="s">
        <v>2121</v>
      </c>
    </row>
    <row r="1185" spans="1:11" ht="12.75" customHeight="1" x14ac:dyDescent="0.2">
      <c r="A1185" s="5">
        <v>1172</v>
      </c>
      <c r="B1185" s="36" t="s">
        <v>307</v>
      </c>
      <c r="C1185" s="36" t="s">
        <v>308</v>
      </c>
      <c r="D1185" s="146" t="s">
        <v>152</v>
      </c>
      <c r="E1185" s="147">
        <v>8011</v>
      </c>
      <c r="F1185" s="163">
        <f>IF(LOOKUP($J1185,RABAT!$A$6:$A$9,RABAT!$A$6:$A$9)=$J1185,LOOKUP($J1185,RABAT!$A$6:$A$9,RABAT!C$6:C$9),"---")</f>
        <v>0</v>
      </c>
      <c r="G1185" s="148">
        <f t="shared" si="66"/>
        <v>8011</v>
      </c>
      <c r="H1185" s="89" t="s">
        <v>4968</v>
      </c>
      <c r="I1185" s="36" t="s">
        <v>3325</v>
      </c>
      <c r="J1185" s="37" t="s">
        <v>2122</v>
      </c>
      <c r="K1185" s="36" t="s">
        <v>2121</v>
      </c>
    </row>
    <row r="1186" spans="1:11" ht="12.75" customHeight="1" x14ac:dyDescent="0.2">
      <c r="A1186" s="2">
        <v>1173</v>
      </c>
      <c r="B1186" s="36" t="s">
        <v>279</v>
      </c>
      <c r="C1186" s="36" t="s">
        <v>280</v>
      </c>
      <c r="D1186" s="146" t="s">
        <v>152</v>
      </c>
      <c r="E1186" s="147">
        <v>10261</v>
      </c>
      <c r="F1186" s="163">
        <f>IF(LOOKUP($J1186,RABAT!$A$6:$A$9,RABAT!$A$6:$A$9)=$J1186,LOOKUP($J1186,RABAT!$A$6:$A$9,RABAT!C$6:C$9),"---")</f>
        <v>0</v>
      </c>
      <c r="G1186" s="148">
        <f t="shared" si="66"/>
        <v>10261</v>
      </c>
      <c r="H1186" s="89" t="s">
        <v>3611</v>
      </c>
      <c r="I1186" s="36" t="s">
        <v>3325</v>
      </c>
      <c r="J1186" s="37" t="s">
        <v>2122</v>
      </c>
      <c r="K1186" s="36" t="s">
        <v>2121</v>
      </c>
    </row>
    <row r="1187" spans="1:11" ht="12.75" customHeight="1" x14ac:dyDescent="0.2">
      <c r="A1187" s="5">
        <v>1174</v>
      </c>
      <c r="B1187" s="36" t="s">
        <v>281</v>
      </c>
      <c r="C1187" s="36" t="s">
        <v>282</v>
      </c>
      <c r="D1187" s="146" t="s">
        <v>151</v>
      </c>
      <c r="E1187" s="147">
        <v>13750</v>
      </c>
      <c r="F1187" s="163">
        <f>IF(LOOKUP($J1187,RABAT!$A$6:$A$9,RABAT!$A$6:$A$9)=$J1187,LOOKUP($J1187,RABAT!$A$6:$A$9,RABAT!C$6:C$9),"---")</f>
        <v>0</v>
      </c>
      <c r="G1187" s="148">
        <f t="shared" si="66"/>
        <v>13750</v>
      </c>
      <c r="H1187" s="89" t="s">
        <v>4969</v>
      </c>
      <c r="I1187" s="36" t="s">
        <v>3325</v>
      </c>
      <c r="J1187" s="37" t="s">
        <v>2122</v>
      </c>
      <c r="K1187" s="36" t="s">
        <v>2121</v>
      </c>
    </row>
    <row r="1188" spans="1:11" ht="12.75" customHeight="1" x14ac:dyDescent="0.2">
      <c r="A1188" s="2">
        <v>1175</v>
      </c>
      <c r="B1188" s="36" t="s">
        <v>418</v>
      </c>
      <c r="C1188" s="36" t="s">
        <v>283</v>
      </c>
      <c r="D1188" s="146" t="s">
        <v>152</v>
      </c>
      <c r="E1188" s="147">
        <v>36390</v>
      </c>
      <c r="F1188" s="163">
        <f>IF(LOOKUP($J1188,RABAT!$A$6:$A$9,RABAT!$A$6:$A$9)=$J1188,LOOKUP($J1188,RABAT!$A$6:$A$9,RABAT!C$6:C$9),"---")</f>
        <v>0</v>
      </c>
      <c r="G1188" s="148">
        <f t="shared" si="66"/>
        <v>36390</v>
      </c>
      <c r="H1188" s="89" t="s">
        <v>1176</v>
      </c>
      <c r="I1188" s="36" t="s">
        <v>3325</v>
      </c>
      <c r="J1188" s="37" t="s">
        <v>2122</v>
      </c>
      <c r="K1188" s="36" t="s">
        <v>2121</v>
      </c>
    </row>
    <row r="1189" spans="1:11" ht="12.75" customHeight="1" x14ac:dyDescent="0.2">
      <c r="A1189" s="5">
        <v>1176</v>
      </c>
      <c r="B1189" s="36" t="s">
        <v>419</v>
      </c>
      <c r="C1189" s="36" t="s">
        <v>284</v>
      </c>
      <c r="D1189" s="146" t="s">
        <v>152</v>
      </c>
      <c r="E1189" s="147">
        <v>46442</v>
      </c>
      <c r="F1189" s="163">
        <f>IF(LOOKUP($J1189,RABAT!$A$6:$A$9,RABAT!$A$6:$A$9)=$J1189,LOOKUP($J1189,RABAT!$A$6:$A$9,RABAT!C$6:C$9),"---")</f>
        <v>0</v>
      </c>
      <c r="G1189" s="148">
        <f t="shared" si="66"/>
        <v>46442</v>
      </c>
      <c r="H1189" s="89" t="s">
        <v>2862</v>
      </c>
      <c r="I1189" s="36" t="s">
        <v>3325</v>
      </c>
      <c r="J1189" s="37" t="s">
        <v>2122</v>
      </c>
      <c r="K1189" s="36" t="s">
        <v>2121</v>
      </c>
    </row>
    <row r="1190" spans="1:11" ht="12.75" customHeight="1" x14ac:dyDescent="0.2">
      <c r="A1190" s="2">
        <v>1177</v>
      </c>
      <c r="B1190" s="36" t="s">
        <v>420</v>
      </c>
      <c r="C1190" s="36" t="s">
        <v>285</v>
      </c>
      <c r="D1190" s="146" t="s">
        <v>152</v>
      </c>
      <c r="E1190" s="147">
        <v>71260</v>
      </c>
      <c r="F1190" s="163">
        <f>IF(LOOKUP($J1190,RABAT!$A$6:$A$9,RABAT!$A$6:$A$9)=$J1190,LOOKUP($J1190,RABAT!$A$6:$A$9,RABAT!C$6:C$9),"---")</f>
        <v>0</v>
      </c>
      <c r="G1190" s="148">
        <f t="shared" si="66"/>
        <v>71260</v>
      </c>
      <c r="H1190" s="89" t="s">
        <v>2867</v>
      </c>
      <c r="I1190" s="36" t="s">
        <v>3325</v>
      </c>
      <c r="J1190" s="37" t="s">
        <v>2122</v>
      </c>
      <c r="K1190" s="36" t="s">
        <v>2121</v>
      </c>
    </row>
    <row r="1191" spans="1:11" ht="12.75" customHeight="1" x14ac:dyDescent="0.2">
      <c r="A1191" s="5">
        <v>1178</v>
      </c>
      <c r="B1191" s="36" t="s">
        <v>421</v>
      </c>
      <c r="C1191" s="36" t="s">
        <v>286</v>
      </c>
      <c r="D1191" s="146" t="s">
        <v>154</v>
      </c>
      <c r="E1191" s="147">
        <v>90284</v>
      </c>
      <c r="F1191" s="163">
        <f>IF(LOOKUP($J1191,RABAT!$A$6:$A$9,RABAT!$A$6:$A$9)=$J1191,LOOKUP($J1191,RABAT!$A$6:$A$9,RABAT!C$6:C$9),"---")</f>
        <v>0</v>
      </c>
      <c r="G1191" s="148">
        <f t="shared" si="66"/>
        <v>90284</v>
      </c>
      <c r="H1191" s="89" t="s">
        <v>2863</v>
      </c>
      <c r="I1191" s="36" t="s">
        <v>3325</v>
      </c>
      <c r="J1191" s="37" t="s">
        <v>2122</v>
      </c>
      <c r="K1191" s="36" t="s">
        <v>2121</v>
      </c>
    </row>
    <row r="1192" spans="1:11" ht="12.75" customHeight="1" x14ac:dyDescent="0.2">
      <c r="A1192" s="2">
        <v>1179</v>
      </c>
      <c r="B1192" s="36" t="s">
        <v>5107</v>
      </c>
      <c r="C1192" s="36" t="s">
        <v>287</v>
      </c>
      <c r="D1192" s="146" t="s">
        <v>154</v>
      </c>
      <c r="E1192" s="150" t="s">
        <v>127</v>
      </c>
      <c r="F1192" s="163">
        <f>IF(LOOKUP($J1192,RABAT!$A$6:$A$9,RABAT!$A$6:$A$9)=$J1192,LOOKUP($J1192,RABAT!$A$6:$A$9,RABAT!C$6:C$9),"---")</f>
        <v>0</v>
      </c>
      <c r="G1192" s="148" t="s">
        <v>127</v>
      </c>
      <c r="H1192" s="89" t="s">
        <v>2864</v>
      </c>
      <c r="I1192" s="36" t="s">
        <v>3325</v>
      </c>
      <c r="J1192" s="37" t="s">
        <v>2122</v>
      </c>
      <c r="K1192" s="36" t="s">
        <v>2121</v>
      </c>
    </row>
    <row r="1193" spans="1:11" ht="12.75" customHeight="1" x14ac:dyDescent="0.2">
      <c r="A1193" s="5">
        <v>1180</v>
      </c>
      <c r="B1193" s="36" t="s">
        <v>5129</v>
      </c>
      <c r="C1193" s="36" t="s">
        <v>288</v>
      </c>
      <c r="D1193" s="146" t="s">
        <v>154</v>
      </c>
      <c r="E1193" s="150" t="s">
        <v>127</v>
      </c>
      <c r="F1193" s="163">
        <f>IF(LOOKUP($J1193,RABAT!$A$6:$A$9,RABAT!$A$6:$A$9)=$J1193,LOOKUP($J1193,RABAT!$A$6:$A$9,RABAT!C$6:C$9),"---")</f>
        <v>0</v>
      </c>
      <c r="G1193" s="148" t="s">
        <v>127</v>
      </c>
      <c r="H1193" s="89" t="s">
        <v>2865</v>
      </c>
      <c r="I1193" s="36" t="s">
        <v>3325</v>
      </c>
      <c r="J1193" s="37" t="s">
        <v>2122</v>
      </c>
      <c r="K1193" s="36" t="s">
        <v>2121</v>
      </c>
    </row>
    <row r="1194" spans="1:11" ht="12.75" customHeight="1" x14ac:dyDescent="0.2">
      <c r="A1194" s="2">
        <v>1181</v>
      </c>
      <c r="B1194" s="36" t="s">
        <v>4610</v>
      </c>
      <c r="C1194" s="36" t="s">
        <v>4611</v>
      </c>
      <c r="D1194" s="146" t="s">
        <v>154</v>
      </c>
      <c r="E1194" s="150" t="s">
        <v>127</v>
      </c>
      <c r="F1194" s="163">
        <f>IF(LOOKUP($J1194,RABAT!$A$6:$A$9,RABAT!$A$6:$A$9)=$J1194,LOOKUP($J1194,RABAT!$A$6:$A$9,RABAT!C$6:C$9),"---")</f>
        <v>0</v>
      </c>
      <c r="G1194" s="148" t="s">
        <v>127</v>
      </c>
      <c r="H1194" s="89" t="s">
        <v>2868</v>
      </c>
      <c r="I1194" s="36" t="s">
        <v>3325</v>
      </c>
      <c r="J1194" s="37" t="s">
        <v>2122</v>
      </c>
      <c r="K1194" s="36" t="s">
        <v>2121</v>
      </c>
    </row>
    <row r="1195" spans="1:11" ht="12.75" customHeight="1" x14ac:dyDescent="0.2">
      <c r="A1195" s="5">
        <v>1182</v>
      </c>
      <c r="B1195" s="36" t="s">
        <v>4612</v>
      </c>
      <c r="C1195" s="36" t="s">
        <v>4613</v>
      </c>
      <c r="D1195" s="146" t="s">
        <v>154</v>
      </c>
      <c r="E1195" s="150" t="s">
        <v>127</v>
      </c>
      <c r="F1195" s="163">
        <f>IF(LOOKUP($J1195,RABAT!$A$6:$A$9,RABAT!$A$6:$A$9)=$J1195,LOOKUP($J1195,RABAT!$A$6:$A$9,RABAT!C$6:C$9),"---")</f>
        <v>0</v>
      </c>
      <c r="G1195" s="148" t="s">
        <v>127</v>
      </c>
      <c r="H1195" s="90" t="s">
        <v>2866</v>
      </c>
      <c r="I1195" s="62" t="s">
        <v>3325</v>
      </c>
      <c r="J1195" s="63" t="s">
        <v>2122</v>
      </c>
      <c r="K1195" s="62" t="s">
        <v>2121</v>
      </c>
    </row>
    <row r="1196" spans="1:11" s="99" customFormat="1" ht="12.75" customHeight="1" x14ac:dyDescent="0.2">
      <c r="B1196" s="214"/>
      <c r="C1196" s="215" t="s">
        <v>5409</v>
      </c>
      <c r="D1196" s="214"/>
      <c r="E1196" s="214"/>
      <c r="F1196" s="214"/>
      <c r="G1196" s="214"/>
    </row>
    <row r="1197" spans="1:11" ht="12.75" customHeight="1" x14ac:dyDescent="0.2">
      <c r="A1197" s="2">
        <v>1183</v>
      </c>
      <c r="B1197" s="99" t="s">
        <v>132</v>
      </c>
      <c r="C1197" s="100" t="s">
        <v>254</v>
      </c>
      <c r="D1197" s="143" t="s">
        <v>150</v>
      </c>
      <c r="E1197" s="144" t="s">
        <v>137</v>
      </c>
      <c r="F1197" s="122" t="s">
        <v>138</v>
      </c>
      <c r="G1197" s="145" t="s">
        <v>139</v>
      </c>
      <c r="H1197" s="4" t="s">
        <v>134</v>
      </c>
      <c r="I1197" s="4" t="s">
        <v>135</v>
      </c>
      <c r="J1197" s="4" t="s">
        <v>136</v>
      </c>
      <c r="K1197" s="4" t="s">
        <v>2120</v>
      </c>
    </row>
    <row r="1198" spans="1:11" ht="12.75" customHeight="1" x14ac:dyDescent="0.2">
      <c r="A1198" s="5">
        <v>1184</v>
      </c>
      <c r="B1198" s="36" t="s">
        <v>4614</v>
      </c>
      <c r="C1198" s="36" t="s">
        <v>4611</v>
      </c>
      <c r="D1198" s="149" t="s">
        <v>154</v>
      </c>
      <c r="E1198" s="150" t="s">
        <v>127</v>
      </c>
      <c r="F1198" s="163">
        <f>IF(LOOKUP($J1198,RABAT!$A$6:$A$9,RABAT!$A$6:$A$9)=$J1198,LOOKUP($J1198,RABAT!$A$6:$A$9,RABAT!C$6:C$9),"---")</f>
        <v>0</v>
      </c>
      <c r="G1198" s="148" t="s">
        <v>127</v>
      </c>
      <c r="H1198" s="89" t="s">
        <v>2868</v>
      </c>
      <c r="I1198" s="36" t="s">
        <v>3325</v>
      </c>
      <c r="J1198" s="37" t="s">
        <v>2122</v>
      </c>
      <c r="K1198" s="36" t="s">
        <v>2121</v>
      </c>
    </row>
    <row r="1199" spans="1:11" ht="12.75" customHeight="1" x14ac:dyDescent="0.2">
      <c r="A1199" s="2">
        <v>1185</v>
      </c>
      <c r="B1199" s="36" t="s">
        <v>4615</v>
      </c>
      <c r="C1199" s="36" t="s">
        <v>4613</v>
      </c>
      <c r="D1199" s="149" t="s">
        <v>154</v>
      </c>
      <c r="E1199" s="150" t="s">
        <v>127</v>
      </c>
      <c r="F1199" s="163">
        <f>IF(LOOKUP($J1199,RABAT!$A$6:$A$9,RABAT!$A$6:$A$9)=$J1199,LOOKUP($J1199,RABAT!$A$6:$A$9,RABAT!C$6:C$9),"---")</f>
        <v>0</v>
      </c>
      <c r="G1199" s="148" t="s">
        <v>127</v>
      </c>
      <c r="H1199" s="90" t="s">
        <v>2866</v>
      </c>
      <c r="I1199" s="36" t="s">
        <v>3325</v>
      </c>
      <c r="J1199" s="37" t="s">
        <v>2122</v>
      </c>
      <c r="K1199" s="36" t="s">
        <v>2121</v>
      </c>
    </row>
    <row r="1200" spans="1:11" ht="12.75" customHeight="1" x14ac:dyDescent="0.2">
      <c r="A1200" s="5">
        <v>1186</v>
      </c>
      <c r="B1200" s="36" t="s">
        <v>4616</v>
      </c>
      <c r="C1200" s="36" t="s">
        <v>4617</v>
      </c>
      <c r="D1200" s="149" t="s">
        <v>154</v>
      </c>
      <c r="E1200" s="150" t="s">
        <v>127</v>
      </c>
      <c r="F1200" s="163">
        <f>IF(LOOKUP($J1200,RABAT!$A$6:$A$9,RABAT!$A$6:$A$9)=$J1200,LOOKUP($J1200,RABAT!$A$6:$A$9,RABAT!C$6:C$9),"---")</f>
        <v>0</v>
      </c>
      <c r="G1200" s="148" t="s">
        <v>127</v>
      </c>
      <c r="H1200" s="91" t="s">
        <v>3080</v>
      </c>
      <c r="I1200" s="36" t="s">
        <v>3325</v>
      </c>
      <c r="J1200" s="37" t="s">
        <v>2122</v>
      </c>
      <c r="K1200" s="36" t="s">
        <v>2121</v>
      </c>
    </row>
    <row r="1201" spans="1:11" ht="12.75" customHeight="1" x14ac:dyDescent="0.2">
      <c r="A1201" s="2">
        <v>1187</v>
      </c>
      <c r="B1201" s="36" t="s">
        <v>4618</v>
      </c>
      <c r="C1201" s="36" t="s">
        <v>4619</v>
      </c>
      <c r="D1201" s="149" t="s">
        <v>154</v>
      </c>
      <c r="E1201" s="150" t="s">
        <v>127</v>
      </c>
      <c r="F1201" s="163">
        <f>IF(LOOKUP($J1201,RABAT!$A$6:$A$9,RABAT!$A$6:$A$9)=$J1201,LOOKUP($J1201,RABAT!$A$6:$A$9,RABAT!C$6:C$9),"---")</f>
        <v>0</v>
      </c>
      <c r="G1201" s="148" t="s">
        <v>127</v>
      </c>
      <c r="H1201" s="92" t="s">
        <v>3083</v>
      </c>
      <c r="I1201" s="62" t="s">
        <v>3325</v>
      </c>
      <c r="J1201" s="63" t="s">
        <v>2122</v>
      </c>
      <c r="K1201" s="62" t="s">
        <v>2121</v>
      </c>
    </row>
    <row r="1202" spans="1:11" ht="12.75" customHeight="1" x14ac:dyDescent="0.2">
      <c r="A1202" s="5">
        <v>1188</v>
      </c>
      <c r="B1202" s="99" t="s">
        <v>132</v>
      </c>
      <c r="C1202" s="100" t="s">
        <v>255</v>
      </c>
      <c r="D1202" s="143" t="s">
        <v>150</v>
      </c>
      <c r="E1202" s="144" t="s">
        <v>137</v>
      </c>
      <c r="F1202" s="122" t="s">
        <v>138</v>
      </c>
      <c r="G1202" s="145" t="s">
        <v>139</v>
      </c>
      <c r="H1202" s="84" t="s">
        <v>134</v>
      </c>
      <c r="I1202" s="84" t="s">
        <v>135</v>
      </c>
      <c r="J1202" s="84" t="s">
        <v>136</v>
      </c>
      <c r="K1202" s="84" t="s">
        <v>2120</v>
      </c>
    </row>
    <row r="1203" spans="1:11" ht="12.75" customHeight="1" x14ac:dyDescent="0.2">
      <c r="A1203" s="2">
        <v>1189</v>
      </c>
      <c r="B1203" s="36" t="s">
        <v>41</v>
      </c>
      <c r="C1203" s="36" t="s">
        <v>42</v>
      </c>
      <c r="D1203" s="146" t="s">
        <v>152</v>
      </c>
      <c r="E1203" s="147">
        <v>677</v>
      </c>
      <c r="F1203" s="163">
        <f>IF(LOOKUP($J1203,RABAT!$A$6:$A$9,RABAT!$A$6:$A$9)=$J1203,LOOKUP($J1203,RABAT!$A$6:$A$9,RABAT!C$6:C$9),"---")</f>
        <v>0</v>
      </c>
      <c r="G1203" s="148">
        <f t="shared" ref="G1203:G1240" si="67">CEILING(E1203-(E1203*F1203),0.1)</f>
        <v>677</v>
      </c>
      <c r="H1203" s="94" t="s">
        <v>5048</v>
      </c>
      <c r="I1203" s="62" t="s">
        <v>3646</v>
      </c>
      <c r="J1203" s="63" t="s">
        <v>2122</v>
      </c>
      <c r="K1203" s="62" t="s">
        <v>2121</v>
      </c>
    </row>
    <row r="1204" spans="1:11" ht="12.75" customHeight="1" x14ac:dyDescent="0.2">
      <c r="A1204" s="5">
        <v>1190</v>
      </c>
      <c r="B1204" s="36" t="s">
        <v>44</v>
      </c>
      <c r="C1204" s="36" t="s">
        <v>43</v>
      </c>
      <c r="D1204" s="146" t="s">
        <v>152</v>
      </c>
      <c r="E1204" s="147">
        <v>312</v>
      </c>
      <c r="F1204" s="163">
        <f>IF(LOOKUP($J1204,RABAT!$A$6:$A$9,RABAT!$A$6:$A$9)=$J1204,LOOKUP($J1204,RABAT!$A$6:$A$9,RABAT!C$6:C$9),"---")</f>
        <v>0</v>
      </c>
      <c r="G1204" s="148">
        <f t="shared" si="67"/>
        <v>312</v>
      </c>
      <c r="H1204" s="94" t="s">
        <v>3745</v>
      </c>
      <c r="I1204" s="62" t="s">
        <v>3646</v>
      </c>
      <c r="J1204" s="63" t="s">
        <v>2122</v>
      </c>
      <c r="K1204" s="62" t="s">
        <v>2121</v>
      </c>
    </row>
    <row r="1205" spans="1:11" ht="12.75" customHeight="1" x14ac:dyDescent="0.2">
      <c r="A1205" s="2">
        <v>1191</v>
      </c>
      <c r="B1205" s="36" t="s">
        <v>422</v>
      </c>
      <c r="C1205" s="36" t="s">
        <v>1974</v>
      </c>
      <c r="D1205" s="146" t="s">
        <v>151</v>
      </c>
      <c r="E1205" s="147">
        <v>598</v>
      </c>
      <c r="F1205" s="163">
        <f>IF(LOOKUP($J1205,RABAT!$A$6:$A$9,RABAT!$A$6:$A$9)=$J1205,LOOKUP($J1205,RABAT!$A$6:$A$9,RABAT!C$6:C$9),"---")</f>
        <v>0</v>
      </c>
      <c r="G1205" s="148">
        <f t="shared" si="67"/>
        <v>598</v>
      </c>
      <c r="H1205" s="89" t="s">
        <v>3607</v>
      </c>
      <c r="I1205" s="36" t="s">
        <v>3646</v>
      </c>
      <c r="J1205" s="37" t="s">
        <v>2122</v>
      </c>
      <c r="K1205" s="36" t="s">
        <v>2121</v>
      </c>
    </row>
    <row r="1206" spans="1:11" ht="12.75" customHeight="1" x14ac:dyDescent="0.2">
      <c r="A1206" s="5">
        <v>1192</v>
      </c>
      <c r="B1206" s="36" t="s">
        <v>423</v>
      </c>
      <c r="C1206" s="36" t="s">
        <v>1975</v>
      </c>
      <c r="D1206" s="146" t="s">
        <v>152</v>
      </c>
      <c r="E1206" s="147">
        <v>920</v>
      </c>
      <c r="F1206" s="163">
        <f>IF(LOOKUP($J1206,RABAT!$A$6:$A$9,RABAT!$A$6:$A$9)=$J1206,LOOKUP($J1206,RABAT!$A$6:$A$9,RABAT!C$6:C$9),"---")</f>
        <v>0</v>
      </c>
      <c r="G1206" s="148">
        <f t="shared" si="67"/>
        <v>920</v>
      </c>
      <c r="H1206" s="89" t="s">
        <v>3725</v>
      </c>
      <c r="I1206" s="36" t="s">
        <v>3646</v>
      </c>
      <c r="J1206" s="37" t="s">
        <v>2122</v>
      </c>
      <c r="K1206" s="36" t="s">
        <v>2121</v>
      </c>
    </row>
    <row r="1207" spans="1:11" ht="12.75" customHeight="1" x14ac:dyDescent="0.2">
      <c r="A1207" s="2">
        <v>1193</v>
      </c>
      <c r="B1207" s="36" t="s">
        <v>424</v>
      </c>
      <c r="C1207" s="36" t="s">
        <v>1976</v>
      </c>
      <c r="D1207" s="146" t="s">
        <v>152</v>
      </c>
      <c r="E1207" s="147">
        <v>920</v>
      </c>
      <c r="F1207" s="163">
        <f>IF(LOOKUP($J1207,RABAT!$A$6:$A$9,RABAT!$A$6:$A$9)=$J1207,LOOKUP($J1207,RABAT!$A$6:$A$9,RABAT!C$6:C$9),"---")</f>
        <v>0</v>
      </c>
      <c r="G1207" s="148">
        <f t="shared" si="67"/>
        <v>920</v>
      </c>
      <c r="H1207" s="89" t="s">
        <v>1412</v>
      </c>
      <c r="I1207" s="36" t="s">
        <v>3646</v>
      </c>
      <c r="J1207" s="37" t="s">
        <v>2122</v>
      </c>
      <c r="K1207" s="36" t="s">
        <v>2121</v>
      </c>
    </row>
    <row r="1208" spans="1:11" ht="12.75" customHeight="1" x14ac:dyDescent="0.2">
      <c r="A1208" s="5">
        <v>1194</v>
      </c>
      <c r="B1208" s="36" t="s">
        <v>425</v>
      </c>
      <c r="C1208" s="36" t="s">
        <v>1977</v>
      </c>
      <c r="D1208" s="146" t="s">
        <v>152</v>
      </c>
      <c r="E1208" s="147">
        <v>997</v>
      </c>
      <c r="F1208" s="163">
        <f>IF(LOOKUP($J1208,RABAT!$A$6:$A$9,RABAT!$A$6:$A$9)=$J1208,LOOKUP($J1208,RABAT!$A$6:$A$9,RABAT!C$6:C$9),"---")</f>
        <v>0</v>
      </c>
      <c r="G1208" s="148">
        <f t="shared" si="67"/>
        <v>997</v>
      </c>
      <c r="H1208" s="89" t="s">
        <v>3675</v>
      </c>
      <c r="I1208" s="36" t="s">
        <v>3646</v>
      </c>
      <c r="J1208" s="37" t="s">
        <v>2122</v>
      </c>
      <c r="K1208" s="36" t="s">
        <v>2121</v>
      </c>
    </row>
    <row r="1209" spans="1:11" s="2" customFormat="1" ht="12.75" customHeight="1" x14ac:dyDescent="0.2">
      <c r="A1209" s="2">
        <v>1195</v>
      </c>
      <c r="B1209" s="36" t="s">
        <v>1943</v>
      </c>
      <c r="C1209" s="36" t="s">
        <v>1944</v>
      </c>
      <c r="D1209" s="146" t="s">
        <v>152</v>
      </c>
      <c r="E1209" s="147">
        <v>1361</v>
      </c>
      <c r="F1209" s="163">
        <f>IF(LOOKUP($J1209,RABAT!$A$6:$A$9,RABAT!$A$6:$A$9)=$J1209,LOOKUP($J1209,RABAT!$A$6:$A$9,RABAT!C$6:C$9),"---")</f>
        <v>0</v>
      </c>
      <c r="G1209" s="148">
        <f t="shared" si="67"/>
        <v>1361</v>
      </c>
      <c r="H1209" s="89" t="s">
        <v>3608</v>
      </c>
      <c r="I1209" s="36" t="s">
        <v>3646</v>
      </c>
      <c r="J1209" s="37" t="s">
        <v>2122</v>
      </c>
      <c r="K1209" s="36" t="s">
        <v>2121</v>
      </c>
    </row>
    <row r="1210" spans="1:11" ht="12.75" customHeight="1" x14ac:dyDescent="0.2">
      <c r="A1210" s="5">
        <v>1196</v>
      </c>
      <c r="B1210" s="36" t="s">
        <v>1947</v>
      </c>
      <c r="C1210" s="36" t="s">
        <v>1948</v>
      </c>
      <c r="D1210" s="146" t="s">
        <v>151</v>
      </c>
      <c r="E1210" s="147">
        <v>928</v>
      </c>
      <c r="F1210" s="163">
        <f>IF(LOOKUP($J1210,RABAT!$A$6:$A$9,RABAT!$A$6:$A$9)=$J1210,LOOKUP($J1210,RABAT!$A$6:$A$9,RABAT!C$6:C$9),"---")</f>
        <v>0</v>
      </c>
      <c r="G1210" s="148">
        <f t="shared" si="67"/>
        <v>928</v>
      </c>
      <c r="H1210" s="89" t="s">
        <v>3678</v>
      </c>
      <c r="I1210" s="36" t="s">
        <v>3646</v>
      </c>
      <c r="J1210" s="37" t="s">
        <v>2122</v>
      </c>
      <c r="K1210" s="36" t="s">
        <v>2121</v>
      </c>
    </row>
    <row r="1211" spans="1:11" ht="12.75" customHeight="1" x14ac:dyDescent="0.2">
      <c r="A1211" s="2">
        <v>1197</v>
      </c>
      <c r="B1211" s="36" t="s">
        <v>426</v>
      </c>
      <c r="C1211" s="36" t="s">
        <v>1949</v>
      </c>
      <c r="D1211" s="146" t="s">
        <v>152</v>
      </c>
      <c r="E1211" s="147">
        <v>1316</v>
      </c>
      <c r="F1211" s="163">
        <f>IF(LOOKUP($J1211,RABAT!$A$6:$A$9,RABAT!$A$6:$A$9)=$J1211,LOOKUP($J1211,RABAT!$A$6:$A$9,RABAT!C$6:C$9),"---")</f>
        <v>0</v>
      </c>
      <c r="G1211" s="148">
        <f t="shared" si="67"/>
        <v>1316</v>
      </c>
      <c r="H1211" s="89" t="s">
        <v>1135</v>
      </c>
      <c r="I1211" s="36" t="s">
        <v>3646</v>
      </c>
      <c r="J1211" s="37" t="s">
        <v>2122</v>
      </c>
      <c r="K1211" s="36" t="s">
        <v>2121</v>
      </c>
    </row>
    <row r="1212" spans="1:11" ht="12.75" customHeight="1" x14ac:dyDescent="0.2">
      <c r="A1212" s="5">
        <v>1198</v>
      </c>
      <c r="B1212" s="36" t="s">
        <v>1945</v>
      </c>
      <c r="C1212" s="36" t="s">
        <v>1946</v>
      </c>
      <c r="D1212" s="146" t="s">
        <v>151</v>
      </c>
      <c r="E1212" s="147">
        <v>1614</v>
      </c>
      <c r="F1212" s="163">
        <f>IF(LOOKUP($J1212,RABAT!$A$6:$A$9,RABAT!$A$6:$A$9)=$J1212,LOOKUP($J1212,RABAT!$A$6:$A$9,RABAT!C$6:C$9),"---")</f>
        <v>0</v>
      </c>
      <c r="G1212" s="148">
        <f t="shared" si="67"/>
        <v>1614</v>
      </c>
      <c r="H1212" s="89" t="s">
        <v>3681</v>
      </c>
      <c r="I1212" s="36" t="s">
        <v>3646</v>
      </c>
      <c r="J1212" s="37" t="s">
        <v>2122</v>
      </c>
      <c r="K1212" s="36" t="s">
        <v>2121</v>
      </c>
    </row>
    <row r="1213" spans="1:11" s="241" customFormat="1" ht="12.75" customHeight="1" x14ac:dyDescent="0.2">
      <c r="A1213" s="119">
        <v>1199</v>
      </c>
      <c r="B1213" s="123" t="s">
        <v>5459</v>
      </c>
      <c r="C1213" s="123" t="s">
        <v>1951</v>
      </c>
      <c r="D1213" s="188" t="s">
        <v>152</v>
      </c>
      <c r="E1213" s="152">
        <v>2204</v>
      </c>
      <c r="F1213" s="169">
        <f>IF(LOOKUP($J1213,RABAT!$A$6:$A$9,RABAT!$A$6:$A$9)=$J1213,LOOKUP($J1213,RABAT!$A$6:$A$9,RABAT!C$6:C$9),"---")</f>
        <v>0</v>
      </c>
      <c r="G1213" s="154">
        <f t="shared" si="67"/>
        <v>2204</v>
      </c>
      <c r="H1213" s="239" t="s">
        <v>1642</v>
      </c>
      <c r="I1213" s="123" t="s">
        <v>3646</v>
      </c>
      <c r="J1213" s="240" t="s">
        <v>2122</v>
      </c>
      <c r="K1213" s="123" t="s">
        <v>2121</v>
      </c>
    </row>
    <row r="1214" spans="1:11" ht="12.75" customHeight="1" x14ac:dyDescent="0.2">
      <c r="A1214" s="5">
        <v>1200</v>
      </c>
      <c r="B1214" s="36" t="s">
        <v>1952</v>
      </c>
      <c r="C1214" s="36" t="s">
        <v>1953</v>
      </c>
      <c r="D1214" s="146" t="s">
        <v>151</v>
      </c>
      <c r="E1214" s="147">
        <v>1640</v>
      </c>
      <c r="F1214" s="163">
        <f>IF(LOOKUP($J1214,RABAT!$A$6:$A$9,RABAT!$A$6:$A$9)=$J1214,LOOKUP($J1214,RABAT!$A$6:$A$9,RABAT!C$6:C$9),"---")</f>
        <v>0</v>
      </c>
      <c r="G1214" s="148">
        <f t="shared" si="67"/>
        <v>1640</v>
      </c>
      <c r="H1214" s="89" t="s">
        <v>569</v>
      </c>
      <c r="I1214" s="36" t="s">
        <v>3646</v>
      </c>
      <c r="J1214" s="37" t="s">
        <v>2122</v>
      </c>
      <c r="K1214" s="36" t="s">
        <v>2121</v>
      </c>
    </row>
    <row r="1215" spans="1:11" s="241" customFormat="1" ht="12.75" customHeight="1" x14ac:dyDescent="0.2">
      <c r="A1215" s="119">
        <v>1201</v>
      </c>
      <c r="B1215" s="123" t="s">
        <v>5460</v>
      </c>
      <c r="C1215" s="123" t="s">
        <v>1979</v>
      </c>
      <c r="D1215" s="188" t="s">
        <v>152</v>
      </c>
      <c r="E1215" s="152">
        <v>2874</v>
      </c>
      <c r="F1215" s="169">
        <f>IF(LOOKUP($J1215,RABAT!$A$6:$A$9,RABAT!$A$6:$A$9)=$J1215,LOOKUP($J1215,RABAT!$A$6:$A$9,RABAT!C$6:C$9),"---")</f>
        <v>0</v>
      </c>
      <c r="G1215" s="154">
        <f t="shared" si="67"/>
        <v>2874</v>
      </c>
      <c r="H1215" s="239" t="s">
        <v>575</v>
      </c>
      <c r="I1215" s="123" t="s">
        <v>3646</v>
      </c>
      <c r="J1215" s="240" t="s">
        <v>2122</v>
      </c>
      <c r="K1215" s="123" t="s">
        <v>2121</v>
      </c>
    </row>
    <row r="1216" spans="1:11" s="241" customFormat="1" ht="12.75" customHeight="1" x14ac:dyDescent="0.2">
      <c r="A1216" s="241">
        <v>1202</v>
      </c>
      <c r="B1216" s="123" t="s">
        <v>5461</v>
      </c>
      <c r="C1216" s="123" t="s">
        <v>1955</v>
      </c>
      <c r="D1216" s="188" t="s">
        <v>152</v>
      </c>
      <c r="E1216" s="152">
        <v>2874</v>
      </c>
      <c r="F1216" s="169">
        <f>IF(LOOKUP($J1216,RABAT!$A$6:$A$9,RABAT!$A$6:$A$9)=$J1216,LOOKUP($J1216,RABAT!$A$6:$A$9,RABAT!C$6:C$9),"---")</f>
        <v>0</v>
      </c>
      <c r="G1216" s="154">
        <f t="shared" si="67"/>
        <v>2874</v>
      </c>
      <c r="H1216" s="239" t="s">
        <v>578</v>
      </c>
      <c r="I1216" s="123" t="s">
        <v>3646</v>
      </c>
      <c r="J1216" s="240" t="s">
        <v>2122</v>
      </c>
      <c r="K1216" s="123" t="s">
        <v>2121</v>
      </c>
    </row>
    <row r="1217" spans="1:11" ht="12.75" customHeight="1" x14ac:dyDescent="0.2">
      <c r="A1217" s="2">
        <v>1203</v>
      </c>
      <c r="B1217" s="36" t="s">
        <v>1956</v>
      </c>
      <c r="C1217" s="36" t="s">
        <v>1957</v>
      </c>
      <c r="D1217" s="146" t="s">
        <v>151</v>
      </c>
      <c r="E1217" s="147">
        <v>4420</v>
      </c>
      <c r="F1217" s="163">
        <f>IF(LOOKUP($J1217,RABAT!$A$6:$A$9,RABAT!$A$6:$A$9)=$J1217,LOOKUP($J1217,RABAT!$A$6:$A$9,RABAT!C$6:C$9),"---")</f>
        <v>0</v>
      </c>
      <c r="G1217" s="148">
        <f t="shared" si="67"/>
        <v>4420</v>
      </c>
      <c r="H1217" s="89" t="s">
        <v>3690</v>
      </c>
      <c r="I1217" s="36" t="s">
        <v>3646</v>
      </c>
      <c r="J1217" s="37" t="s">
        <v>2122</v>
      </c>
      <c r="K1217" s="36" t="s">
        <v>2121</v>
      </c>
    </row>
    <row r="1218" spans="1:11" ht="12.75" customHeight="1" x14ac:dyDescent="0.2">
      <c r="A1218" s="5">
        <v>1204</v>
      </c>
      <c r="B1218" s="36" t="s">
        <v>5349</v>
      </c>
      <c r="C1218" s="36" t="s">
        <v>1958</v>
      </c>
      <c r="D1218" s="146" t="s">
        <v>152</v>
      </c>
      <c r="E1218" s="147">
        <v>4938</v>
      </c>
      <c r="F1218" s="163">
        <f>IF(LOOKUP($J1218,RABAT!$A$6:$A$9,RABAT!$A$6:$A$9)=$J1218,LOOKUP($J1218,RABAT!$A$6:$A$9,RABAT!C$6:C$9),"---")</f>
        <v>0</v>
      </c>
      <c r="G1218" s="148">
        <f t="shared" si="67"/>
        <v>4938</v>
      </c>
      <c r="H1218" s="89" t="s">
        <v>325</v>
      </c>
      <c r="I1218" s="36" t="s">
        <v>3646</v>
      </c>
      <c r="J1218" s="37" t="s">
        <v>2122</v>
      </c>
      <c r="K1218" s="36" t="s">
        <v>2121</v>
      </c>
    </row>
    <row r="1219" spans="1:11" ht="12.75" customHeight="1" x14ac:dyDescent="0.2">
      <c r="A1219" s="2">
        <v>1205</v>
      </c>
      <c r="B1219" s="36" t="s">
        <v>1959</v>
      </c>
      <c r="C1219" s="36" t="s">
        <v>1960</v>
      </c>
      <c r="D1219" s="146" t="s">
        <v>151</v>
      </c>
      <c r="E1219" s="147">
        <v>3418</v>
      </c>
      <c r="F1219" s="163">
        <f>IF(LOOKUP($J1219,RABAT!$A$6:$A$9,RABAT!$A$6:$A$9)=$J1219,LOOKUP($J1219,RABAT!$A$6:$A$9,RABAT!C$6:C$9),"---")</f>
        <v>0</v>
      </c>
      <c r="G1219" s="148">
        <f t="shared" si="67"/>
        <v>3418</v>
      </c>
      <c r="H1219" s="89" t="s">
        <v>587</v>
      </c>
      <c r="I1219" s="36" t="s">
        <v>3646</v>
      </c>
      <c r="J1219" s="37" t="s">
        <v>2122</v>
      </c>
      <c r="K1219" s="36" t="s">
        <v>2121</v>
      </c>
    </row>
    <row r="1220" spans="1:11" ht="12.75" customHeight="1" x14ac:dyDescent="0.2">
      <c r="A1220" s="5">
        <v>1206</v>
      </c>
      <c r="B1220" s="36" t="s">
        <v>1961</v>
      </c>
      <c r="C1220" s="36" t="s">
        <v>1962</v>
      </c>
      <c r="D1220" s="146" t="s">
        <v>151</v>
      </c>
      <c r="E1220" s="147">
        <v>3507</v>
      </c>
      <c r="F1220" s="163">
        <f>IF(LOOKUP($J1220,RABAT!$A$6:$A$9,RABAT!$A$6:$A$9)=$J1220,LOOKUP($J1220,RABAT!$A$6:$A$9,RABAT!C$6:C$9),"---")</f>
        <v>0</v>
      </c>
      <c r="G1220" s="148">
        <f t="shared" si="67"/>
        <v>3507</v>
      </c>
      <c r="H1220" s="89" t="s">
        <v>590</v>
      </c>
      <c r="I1220" s="36" t="s">
        <v>3646</v>
      </c>
      <c r="J1220" s="37" t="s">
        <v>2122</v>
      </c>
      <c r="K1220" s="36" t="s">
        <v>2121</v>
      </c>
    </row>
    <row r="1221" spans="1:11" ht="12.75" customHeight="1" x14ac:dyDescent="0.2">
      <c r="A1221" s="2">
        <v>1207</v>
      </c>
      <c r="B1221" s="36" t="s">
        <v>5350</v>
      </c>
      <c r="C1221" s="36" t="s">
        <v>1980</v>
      </c>
      <c r="D1221" s="146" t="s">
        <v>152</v>
      </c>
      <c r="E1221" s="147">
        <v>6931</v>
      </c>
      <c r="F1221" s="163">
        <f>IF(LOOKUP($J1221,RABAT!$A$6:$A$9,RABAT!$A$6:$A$9)=$J1221,LOOKUP($J1221,RABAT!$A$6:$A$9,RABAT!C$6:C$9),"---")</f>
        <v>0</v>
      </c>
      <c r="G1221" s="148">
        <f t="shared" si="67"/>
        <v>6931</v>
      </c>
      <c r="H1221" s="89" t="s">
        <v>596</v>
      </c>
      <c r="I1221" s="36" t="s">
        <v>3646</v>
      </c>
      <c r="J1221" s="37" t="s">
        <v>2122</v>
      </c>
      <c r="K1221" s="36" t="s">
        <v>2121</v>
      </c>
    </row>
    <row r="1222" spans="1:11" ht="12.75" customHeight="1" x14ac:dyDescent="0.2">
      <c r="A1222" s="5">
        <v>1208</v>
      </c>
      <c r="B1222" s="36" t="s">
        <v>5351</v>
      </c>
      <c r="C1222" s="36" t="s">
        <v>1981</v>
      </c>
      <c r="D1222" s="146" t="s">
        <v>152</v>
      </c>
      <c r="E1222" s="147">
        <v>6931</v>
      </c>
      <c r="F1222" s="163">
        <f>IF(LOOKUP($J1222,RABAT!$A$6:$A$9,RABAT!$A$6:$A$9)=$J1222,LOOKUP($J1222,RABAT!$A$6:$A$9,RABAT!C$6:C$9),"---")</f>
        <v>0</v>
      </c>
      <c r="G1222" s="148">
        <f t="shared" si="67"/>
        <v>6931</v>
      </c>
      <c r="H1222" s="89" t="s">
        <v>599</v>
      </c>
      <c r="I1222" s="36" t="s">
        <v>3646</v>
      </c>
      <c r="J1222" s="37" t="s">
        <v>2122</v>
      </c>
      <c r="K1222" s="36" t="s">
        <v>2121</v>
      </c>
    </row>
    <row r="1223" spans="1:11" ht="12.75" customHeight="1" x14ac:dyDescent="0.2">
      <c r="A1223" s="2">
        <v>1209</v>
      </c>
      <c r="B1223" s="36" t="s">
        <v>5352</v>
      </c>
      <c r="C1223" s="36" t="s">
        <v>1963</v>
      </c>
      <c r="D1223" s="146" t="s">
        <v>152</v>
      </c>
      <c r="E1223" s="147">
        <v>6931</v>
      </c>
      <c r="F1223" s="163">
        <f>IF(LOOKUP($J1223,RABAT!$A$6:$A$9,RABAT!$A$6:$A$9)=$J1223,LOOKUP($J1223,RABAT!$A$6:$A$9,RABAT!C$6:C$9),"---")</f>
        <v>0</v>
      </c>
      <c r="G1223" s="148">
        <f t="shared" si="67"/>
        <v>6931</v>
      </c>
      <c r="H1223" s="89" t="s">
        <v>331</v>
      </c>
      <c r="I1223" s="36" t="s">
        <v>3646</v>
      </c>
      <c r="J1223" s="37" t="s">
        <v>2122</v>
      </c>
      <c r="K1223" s="36" t="s">
        <v>2121</v>
      </c>
    </row>
    <row r="1224" spans="1:11" ht="12.75" customHeight="1" x14ac:dyDescent="0.2">
      <c r="A1224" s="5">
        <v>1210</v>
      </c>
      <c r="B1224" s="36" t="s">
        <v>1989</v>
      </c>
      <c r="C1224" s="36" t="s">
        <v>1990</v>
      </c>
      <c r="D1224" s="146" t="s">
        <v>152</v>
      </c>
      <c r="E1224" s="147">
        <v>11443</v>
      </c>
      <c r="F1224" s="163">
        <f>IF(LOOKUP($J1224,RABAT!$A$6:$A$9,RABAT!$A$6:$A$9)=$J1224,LOOKUP($J1224,RABAT!$A$6:$A$9,RABAT!C$6:C$9),"---")</f>
        <v>0</v>
      </c>
      <c r="G1224" s="148">
        <f t="shared" si="67"/>
        <v>11443</v>
      </c>
      <c r="H1224" s="89" t="s">
        <v>3696</v>
      </c>
      <c r="I1224" s="36" t="s">
        <v>3646</v>
      </c>
      <c r="J1224" s="37" t="s">
        <v>2122</v>
      </c>
      <c r="K1224" s="36" t="s">
        <v>2121</v>
      </c>
    </row>
    <row r="1225" spans="1:11" ht="12.75" customHeight="1" x14ac:dyDescent="0.2">
      <c r="A1225" s="2">
        <v>1211</v>
      </c>
      <c r="B1225" s="36" t="s">
        <v>1991</v>
      </c>
      <c r="C1225" s="36" t="s">
        <v>1992</v>
      </c>
      <c r="D1225" s="146" t="s">
        <v>152</v>
      </c>
      <c r="E1225" s="147">
        <v>11774</v>
      </c>
      <c r="F1225" s="163">
        <f>IF(LOOKUP($J1225,RABAT!$A$6:$A$9,RABAT!$A$6:$A$9)=$J1225,LOOKUP($J1225,RABAT!$A$6:$A$9,RABAT!C$6:C$9),"---")</f>
        <v>0</v>
      </c>
      <c r="G1225" s="148">
        <f t="shared" si="67"/>
        <v>11774</v>
      </c>
      <c r="H1225" s="89" t="s">
        <v>605</v>
      </c>
      <c r="I1225" s="36" t="s">
        <v>3646</v>
      </c>
      <c r="J1225" s="37" t="s">
        <v>2122</v>
      </c>
      <c r="K1225" s="36" t="s">
        <v>2121</v>
      </c>
    </row>
    <row r="1226" spans="1:11" ht="12.75" customHeight="1" x14ac:dyDescent="0.2">
      <c r="A1226" s="5">
        <v>1212</v>
      </c>
      <c r="B1226" s="36" t="s">
        <v>1993</v>
      </c>
      <c r="C1226" s="36" t="s">
        <v>1994</v>
      </c>
      <c r="D1226" s="146" t="s">
        <v>152</v>
      </c>
      <c r="E1226" s="147">
        <v>11757</v>
      </c>
      <c r="F1226" s="163">
        <f>IF(LOOKUP($J1226,RABAT!$A$6:$A$9,RABAT!$A$6:$A$9)=$J1226,LOOKUP($J1226,RABAT!$A$6:$A$9,RABAT!C$6:C$9),"---")</f>
        <v>0</v>
      </c>
      <c r="G1226" s="148">
        <f t="shared" si="67"/>
        <v>11757</v>
      </c>
      <c r="H1226" s="89" t="s">
        <v>608</v>
      </c>
      <c r="I1226" s="36" t="s">
        <v>3646</v>
      </c>
      <c r="J1226" s="37" t="s">
        <v>2122</v>
      </c>
      <c r="K1226" s="36" t="s">
        <v>2121</v>
      </c>
    </row>
    <row r="1227" spans="1:11" ht="12.75" customHeight="1" x14ac:dyDescent="0.2">
      <c r="A1227" s="2">
        <v>1213</v>
      </c>
      <c r="B1227" s="36" t="s">
        <v>1995</v>
      </c>
      <c r="C1227" s="36" t="s">
        <v>1996</v>
      </c>
      <c r="D1227" s="146" t="s">
        <v>152</v>
      </c>
      <c r="E1227" s="147">
        <v>11191</v>
      </c>
      <c r="F1227" s="163">
        <f>IF(LOOKUP($J1227,RABAT!$A$6:$A$9,RABAT!$A$6:$A$9)=$J1227,LOOKUP($J1227,RABAT!$A$6:$A$9,RABAT!C$6:C$9),"---")</f>
        <v>0</v>
      </c>
      <c r="G1227" s="148">
        <f t="shared" si="67"/>
        <v>11191</v>
      </c>
      <c r="H1227" s="89" t="s">
        <v>1997</v>
      </c>
      <c r="I1227" s="36" t="s">
        <v>3646</v>
      </c>
      <c r="J1227" s="37" t="s">
        <v>2122</v>
      </c>
      <c r="K1227" s="36" t="s">
        <v>2121</v>
      </c>
    </row>
    <row r="1228" spans="1:11" ht="12.75" customHeight="1" x14ac:dyDescent="0.2">
      <c r="A1228" s="5">
        <v>1214</v>
      </c>
      <c r="B1228" s="36" t="s">
        <v>1964</v>
      </c>
      <c r="C1228" s="36" t="s">
        <v>1965</v>
      </c>
      <c r="D1228" s="146" t="s">
        <v>152</v>
      </c>
      <c r="E1228" s="147">
        <v>11865</v>
      </c>
      <c r="F1228" s="163">
        <f>IF(LOOKUP($J1228,RABAT!$A$6:$A$9,RABAT!$A$6:$A$9)=$J1228,LOOKUP($J1228,RABAT!$A$6:$A$9,RABAT!C$6:C$9),"---")</f>
        <v>0</v>
      </c>
      <c r="G1228" s="148">
        <f t="shared" si="67"/>
        <v>11865</v>
      </c>
      <c r="H1228" s="89" t="s">
        <v>334</v>
      </c>
      <c r="I1228" s="36" t="s">
        <v>3646</v>
      </c>
      <c r="J1228" s="37" t="s">
        <v>2122</v>
      </c>
      <c r="K1228" s="36" t="s">
        <v>2121</v>
      </c>
    </row>
    <row r="1229" spans="1:11" ht="12.75" customHeight="1" x14ac:dyDescent="0.2">
      <c r="A1229" s="2">
        <v>1215</v>
      </c>
      <c r="B1229" s="36" t="s">
        <v>1966</v>
      </c>
      <c r="C1229" s="36" t="s">
        <v>1967</v>
      </c>
      <c r="D1229" s="146" t="s">
        <v>152</v>
      </c>
      <c r="E1229" s="147">
        <v>10276</v>
      </c>
      <c r="F1229" s="163">
        <f>IF(LOOKUP($J1229,RABAT!$A$6:$A$9,RABAT!$A$6:$A$9)=$J1229,LOOKUP($J1229,RABAT!$A$6:$A$9,RABAT!C$6:C$9),"---")</f>
        <v>0</v>
      </c>
      <c r="G1229" s="148">
        <f t="shared" si="67"/>
        <v>10276</v>
      </c>
      <c r="H1229" s="89" t="s">
        <v>614</v>
      </c>
      <c r="I1229" s="36" t="s">
        <v>3646</v>
      </c>
      <c r="J1229" s="37" t="s">
        <v>2122</v>
      </c>
      <c r="K1229" s="36" t="s">
        <v>2121</v>
      </c>
    </row>
    <row r="1230" spans="1:11" ht="12.75" customHeight="1" x14ac:dyDescent="0.2">
      <c r="A1230" s="5">
        <v>1216</v>
      </c>
      <c r="B1230" s="36" t="s">
        <v>1968</v>
      </c>
      <c r="C1230" s="36" t="s">
        <v>1969</v>
      </c>
      <c r="D1230" s="146" t="s">
        <v>152</v>
      </c>
      <c r="E1230" s="147">
        <v>10167</v>
      </c>
      <c r="F1230" s="163">
        <f>IF(LOOKUP($J1230,RABAT!$A$6:$A$9,RABAT!$A$6:$A$9)=$J1230,LOOKUP($J1230,RABAT!$A$6:$A$9,RABAT!C$6:C$9),"---")</f>
        <v>0</v>
      </c>
      <c r="G1230" s="148">
        <f t="shared" si="67"/>
        <v>10167</v>
      </c>
      <c r="H1230" s="89" t="s">
        <v>617</v>
      </c>
      <c r="I1230" s="36" t="s">
        <v>3646</v>
      </c>
      <c r="J1230" s="37" t="s">
        <v>2122</v>
      </c>
      <c r="K1230" s="36" t="s">
        <v>2121</v>
      </c>
    </row>
    <row r="1231" spans="1:11" ht="12.75" customHeight="1" x14ac:dyDescent="0.2">
      <c r="A1231" s="2">
        <v>1217</v>
      </c>
      <c r="B1231" s="36" t="s">
        <v>1970</v>
      </c>
      <c r="C1231" s="36" t="s">
        <v>1971</v>
      </c>
      <c r="D1231" s="146" t="s">
        <v>152</v>
      </c>
      <c r="E1231" s="147">
        <v>7810</v>
      </c>
      <c r="F1231" s="163">
        <f>IF(LOOKUP($J1231,RABAT!$A$6:$A$9,RABAT!$A$6:$A$9)=$J1231,LOOKUP($J1231,RABAT!$A$6:$A$9,RABAT!C$6:C$9),"---")</f>
        <v>0</v>
      </c>
      <c r="G1231" s="148">
        <f t="shared" si="67"/>
        <v>7810</v>
      </c>
      <c r="H1231" s="89" t="s">
        <v>341</v>
      </c>
      <c r="I1231" s="36" t="s">
        <v>3646</v>
      </c>
      <c r="J1231" s="37" t="s">
        <v>2122</v>
      </c>
      <c r="K1231" s="36" t="s">
        <v>2121</v>
      </c>
    </row>
    <row r="1232" spans="1:11" ht="12.75" customHeight="1" x14ac:dyDescent="0.2">
      <c r="A1232" s="5">
        <v>1218</v>
      </c>
      <c r="B1232" s="36" t="s">
        <v>1972</v>
      </c>
      <c r="C1232" s="36" t="s">
        <v>1973</v>
      </c>
      <c r="D1232" s="146" t="s">
        <v>152</v>
      </c>
      <c r="E1232" s="147">
        <v>12515</v>
      </c>
      <c r="F1232" s="163">
        <f>IF(LOOKUP($J1232,RABAT!$A$6:$A$9,RABAT!$A$6:$A$9)=$J1232,LOOKUP($J1232,RABAT!$A$6:$A$9,RABAT!C$6:C$9),"---")</f>
        <v>0</v>
      </c>
      <c r="G1232" s="148">
        <f t="shared" si="67"/>
        <v>12515</v>
      </c>
      <c r="H1232" s="89" t="s">
        <v>344</v>
      </c>
      <c r="I1232" s="36" t="s">
        <v>3646</v>
      </c>
      <c r="J1232" s="37" t="s">
        <v>2122</v>
      </c>
      <c r="K1232" s="36" t="s">
        <v>2121</v>
      </c>
    </row>
    <row r="1233" spans="1:11" ht="12.75" customHeight="1" x14ac:dyDescent="0.2">
      <c r="A1233" s="2">
        <v>1219</v>
      </c>
      <c r="B1233" s="36" t="s">
        <v>1998</v>
      </c>
      <c r="C1233" s="36" t="s">
        <v>1999</v>
      </c>
      <c r="D1233" s="146" t="s">
        <v>152</v>
      </c>
      <c r="E1233" s="147">
        <v>21524</v>
      </c>
      <c r="F1233" s="163">
        <f>IF(LOOKUP($J1233,RABAT!$A$6:$A$9,RABAT!$A$6:$A$9)=$J1233,LOOKUP($J1233,RABAT!$A$6:$A$9,RABAT!C$6:C$9),"---")</f>
        <v>0</v>
      </c>
      <c r="G1233" s="148">
        <f t="shared" si="67"/>
        <v>21524</v>
      </c>
      <c r="H1233" s="89" t="s">
        <v>2545</v>
      </c>
      <c r="I1233" s="36" t="s">
        <v>3646</v>
      </c>
      <c r="J1233" s="37" t="s">
        <v>2122</v>
      </c>
      <c r="K1233" s="36" t="s">
        <v>2121</v>
      </c>
    </row>
    <row r="1234" spans="1:11" ht="12.75" customHeight="1" x14ac:dyDescent="0.2">
      <c r="A1234" s="5">
        <v>1220</v>
      </c>
      <c r="B1234" s="36" t="s">
        <v>2000</v>
      </c>
      <c r="C1234" s="36" t="s">
        <v>2001</v>
      </c>
      <c r="D1234" s="146" t="s">
        <v>152</v>
      </c>
      <c r="E1234" s="147">
        <v>21252</v>
      </c>
      <c r="F1234" s="163">
        <f>IF(LOOKUP($J1234,RABAT!$A$6:$A$9,RABAT!$A$6:$A$9)=$J1234,LOOKUP($J1234,RABAT!$A$6:$A$9,RABAT!C$6:C$9),"---")</f>
        <v>0</v>
      </c>
      <c r="G1234" s="148">
        <f t="shared" si="67"/>
        <v>21252</v>
      </c>
      <c r="H1234" s="89" t="s">
        <v>2002</v>
      </c>
      <c r="I1234" s="36" t="s">
        <v>3646</v>
      </c>
      <c r="J1234" s="37" t="s">
        <v>2122</v>
      </c>
      <c r="K1234" s="36" t="s">
        <v>2121</v>
      </c>
    </row>
    <row r="1235" spans="1:11" s="241" customFormat="1" ht="12.75" customHeight="1" x14ac:dyDescent="0.2">
      <c r="B1235" s="123" t="s">
        <v>5462</v>
      </c>
      <c r="C1235" s="123" t="s">
        <v>5470</v>
      </c>
      <c r="D1235" s="188" t="s">
        <v>152</v>
      </c>
      <c r="E1235" s="152" t="s">
        <v>127</v>
      </c>
      <c r="F1235" s="169">
        <f>IF(LOOKUP($J1235,RABAT!$A$6:$A$9,RABAT!$A$6:$A$9)=$J1235,LOOKUP($J1235,RABAT!$A$6:$A$9,RABAT!C$6:C$9),"---")</f>
        <v>0</v>
      </c>
      <c r="G1235" s="247" t="s">
        <v>127</v>
      </c>
      <c r="H1235" s="239" t="s">
        <v>5472</v>
      </c>
      <c r="I1235" s="123" t="s">
        <v>3646</v>
      </c>
      <c r="J1235" s="240" t="s">
        <v>2122</v>
      </c>
      <c r="K1235" s="123" t="s">
        <v>2121</v>
      </c>
    </row>
    <row r="1236" spans="1:11" ht="12.75" customHeight="1" x14ac:dyDescent="0.2">
      <c r="A1236" s="2">
        <v>1221</v>
      </c>
      <c r="B1236" s="36" t="s">
        <v>1982</v>
      </c>
      <c r="C1236" s="36" t="s">
        <v>1983</v>
      </c>
      <c r="D1236" s="146" t="s">
        <v>152</v>
      </c>
      <c r="E1236" s="147">
        <v>17895</v>
      </c>
      <c r="F1236" s="163">
        <f>IF(LOOKUP($J1236,RABAT!$A$6:$A$9,RABAT!$A$6:$A$9)=$J1236,LOOKUP($J1236,RABAT!$A$6:$A$9,RABAT!C$6:C$9),"---")</f>
        <v>0</v>
      </c>
      <c r="G1236" s="148">
        <f t="shared" si="67"/>
        <v>17895</v>
      </c>
      <c r="H1236" s="89" t="s">
        <v>351</v>
      </c>
      <c r="I1236" s="36" t="s">
        <v>3646</v>
      </c>
      <c r="J1236" s="37" t="s">
        <v>2122</v>
      </c>
      <c r="K1236" s="36" t="s">
        <v>2121</v>
      </c>
    </row>
    <row r="1237" spans="1:11" ht="12.75" customHeight="1" x14ac:dyDescent="0.2">
      <c r="A1237" s="5">
        <v>1222</v>
      </c>
      <c r="B1237" s="36" t="s">
        <v>1984</v>
      </c>
      <c r="C1237" s="36" t="s">
        <v>1985</v>
      </c>
      <c r="D1237" s="146" t="s">
        <v>152</v>
      </c>
      <c r="E1237" s="147">
        <v>17895</v>
      </c>
      <c r="F1237" s="163">
        <f>IF(LOOKUP($J1237,RABAT!$A$6:$A$9,RABAT!$A$6:$A$9)=$J1237,LOOKUP($J1237,RABAT!$A$6:$A$9,RABAT!C$6:C$9),"---")</f>
        <v>0</v>
      </c>
      <c r="G1237" s="148">
        <f t="shared" si="67"/>
        <v>17895</v>
      </c>
      <c r="H1237" s="89" t="s">
        <v>354</v>
      </c>
      <c r="I1237" s="36" t="s">
        <v>3646</v>
      </c>
      <c r="J1237" s="37" t="s">
        <v>2122</v>
      </c>
      <c r="K1237" s="36" t="s">
        <v>2121</v>
      </c>
    </row>
    <row r="1238" spans="1:11" ht="12.75" customHeight="1" x14ac:dyDescent="0.2">
      <c r="B1238" s="36" t="s">
        <v>5347</v>
      </c>
      <c r="C1238" s="36" t="s">
        <v>5357</v>
      </c>
      <c r="D1238" s="146" t="s">
        <v>152</v>
      </c>
      <c r="E1238" s="147">
        <v>14452</v>
      </c>
      <c r="F1238" s="163">
        <f>IF(LOOKUP($J1238,RABAT!$A$6:$A$9,RABAT!$A$6:$A$9)=$J1238,LOOKUP($J1238,RABAT!$A$6:$A$9,RABAT!C$6:C$9),"---")</f>
        <v>0</v>
      </c>
      <c r="G1238" s="148">
        <f t="shared" si="67"/>
        <v>14452</v>
      </c>
      <c r="H1238" s="89" t="s">
        <v>354</v>
      </c>
      <c r="I1238" s="36" t="s">
        <v>3325</v>
      </c>
      <c r="J1238" s="37" t="s">
        <v>2122</v>
      </c>
      <c r="K1238" s="36" t="s">
        <v>2121</v>
      </c>
    </row>
    <row r="1239" spans="1:11" ht="12.75" customHeight="1" x14ac:dyDescent="0.2">
      <c r="A1239" s="2">
        <v>1223</v>
      </c>
      <c r="B1239" s="36" t="s">
        <v>5348</v>
      </c>
      <c r="C1239" s="36" t="s">
        <v>1986</v>
      </c>
      <c r="D1239" s="146" t="s">
        <v>152</v>
      </c>
      <c r="E1239" s="147">
        <v>20413</v>
      </c>
      <c r="F1239" s="163">
        <f>IF(LOOKUP($J1239,RABAT!$A$6:$A$9,RABAT!$A$6:$A$9)=$J1239,LOOKUP($J1239,RABAT!$A$6:$A$9,RABAT!C$6:C$9),"---")</f>
        <v>0</v>
      </c>
      <c r="G1239" s="148">
        <f t="shared" si="67"/>
        <v>20413</v>
      </c>
      <c r="H1239" s="89" t="s">
        <v>356</v>
      </c>
      <c r="I1239" s="36" t="s">
        <v>3646</v>
      </c>
      <c r="J1239" s="37" t="s">
        <v>2122</v>
      </c>
      <c r="K1239" s="36" t="s">
        <v>2121</v>
      </c>
    </row>
    <row r="1240" spans="1:11" s="2" customFormat="1" ht="12.75" customHeight="1" x14ac:dyDescent="0.2">
      <c r="A1240" s="5">
        <v>1224</v>
      </c>
      <c r="B1240" s="36" t="s">
        <v>1987</v>
      </c>
      <c r="C1240" s="36" t="s">
        <v>1988</v>
      </c>
      <c r="D1240" s="146" t="s">
        <v>152</v>
      </c>
      <c r="E1240" s="147">
        <v>22600</v>
      </c>
      <c r="F1240" s="163">
        <f>IF(LOOKUP($J1240,RABAT!$A$6:$A$9,RABAT!$A$6:$A$9)=$J1240,LOOKUP($J1240,RABAT!$A$6:$A$9,RABAT!C$6:C$9),"---")</f>
        <v>0</v>
      </c>
      <c r="G1240" s="148">
        <f t="shared" si="67"/>
        <v>22600</v>
      </c>
      <c r="H1240" s="90" t="s">
        <v>359</v>
      </c>
      <c r="I1240" s="62" t="s">
        <v>3646</v>
      </c>
      <c r="J1240" s="63" t="s">
        <v>2122</v>
      </c>
      <c r="K1240" s="62" t="s">
        <v>2121</v>
      </c>
    </row>
    <row r="1241" spans="1:11" s="99" customFormat="1" ht="12.75" customHeight="1" x14ac:dyDescent="0.2">
      <c r="B1241" s="214"/>
      <c r="C1241" s="215" t="s">
        <v>5408</v>
      </c>
      <c r="D1241" s="214"/>
      <c r="E1241" s="214"/>
      <c r="F1241" s="214"/>
      <c r="G1241" s="214"/>
    </row>
    <row r="1242" spans="1:11" s="2" customFormat="1" ht="12.75" customHeight="1" x14ac:dyDescent="0.2">
      <c r="A1242" s="2">
        <v>1225</v>
      </c>
      <c r="B1242" s="99" t="s">
        <v>132</v>
      </c>
      <c r="C1242" s="100" t="s">
        <v>256</v>
      </c>
      <c r="D1242" s="143" t="s">
        <v>150</v>
      </c>
      <c r="E1242" s="144" t="s">
        <v>137</v>
      </c>
      <c r="F1242" s="122" t="s">
        <v>138</v>
      </c>
      <c r="G1242" s="145" t="s">
        <v>139</v>
      </c>
      <c r="H1242" s="84" t="s">
        <v>134</v>
      </c>
      <c r="I1242" s="84" t="s">
        <v>135</v>
      </c>
      <c r="J1242" s="84" t="s">
        <v>136</v>
      </c>
      <c r="K1242" s="84" t="s">
        <v>2120</v>
      </c>
    </row>
    <row r="1243" spans="1:11" ht="12.75" customHeight="1" x14ac:dyDescent="0.2">
      <c r="A1243" s="5">
        <v>1226</v>
      </c>
      <c r="B1243" s="36" t="s">
        <v>4596</v>
      </c>
      <c r="C1243" s="36" t="s">
        <v>4597</v>
      </c>
      <c r="D1243" s="146" t="s">
        <v>152</v>
      </c>
      <c r="E1243" s="147">
        <v>1223</v>
      </c>
      <c r="F1243" s="163">
        <f>IF(LOOKUP($J1243,RABAT!$A$6:$A$9,RABAT!$A$6:$A$9)=$J1243,LOOKUP($J1243,RABAT!$A$6:$A$9,RABAT!C$6:C$9),"---")</f>
        <v>0</v>
      </c>
      <c r="G1243" s="148">
        <f t="shared" ref="G1243:G1273" si="68">CEILING(E1243-(E1243*F1243),0.1)</f>
        <v>1223</v>
      </c>
      <c r="H1243" s="89" t="s">
        <v>3608</v>
      </c>
      <c r="I1243" s="36" t="s">
        <v>3325</v>
      </c>
      <c r="J1243" s="37" t="s">
        <v>2122</v>
      </c>
      <c r="K1243" s="36" t="s">
        <v>2121</v>
      </c>
    </row>
    <row r="1244" spans="1:11" ht="12.75" customHeight="1" x14ac:dyDescent="0.2">
      <c r="A1244" s="2">
        <v>1227</v>
      </c>
      <c r="B1244" s="36" t="s">
        <v>313</v>
      </c>
      <c r="C1244" s="36" t="s">
        <v>314</v>
      </c>
      <c r="D1244" s="146" t="s">
        <v>151</v>
      </c>
      <c r="E1244" s="147">
        <v>941</v>
      </c>
      <c r="F1244" s="163">
        <f>IF(LOOKUP($J1244,RABAT!$A$6:$A$9,RABAT!$A$6:$A$9)=$J1244,LOOKUP($J1244,RABAT!$A$6:$A$9,RABAT!C$6:C$9),"---")</f>
        <v>0</v>
      </c>
      <c r="G1244" s="148">
        <f t="shared" si="68"/>
        <v>941</v>
      </c>
      <c r="H1244" s="89" t="s">
        <v>3678</v>
      </c>
      <c r="I1244" s="36" t="s">
        <v>3325</v>
      </c>
      <c r="J1244" s="37" t="s">
        <v>2122</v>
      </c>
      <c r="K1244" s="36" t="s">
        <v>2121</v>
      </c>
    </row>
    <row r="1245" spans="1:11" ht="12.75" customHeight="1" x14ac:dyDescent="0.2">
      <c r="A1245" s="5">
        <v>1228</v>
      </c>
      <c r="B1245" s="36" t="s">
        <v>521</v>
      </c>
      <c r="C1245" s="36" t="s">
        <v>315</v>
      </c>
      <c r="D1245" s="146" t="s">
        <v>152</v>
      </c>
      <c r="E1245" s="147">
        <v>1197</v>
      </c>
      <c r="F1245" s="163">
        <f>IF(LOOKUP($J1245,RABAT!$A$6:$A$9,RABAT!$A$6:$A$9)=$J1245,LOOKUP($J1245,RABAT!$A$6:$A$9,RABAT!C$6:C$9),"---")</f>
        <v>0</v>
      </c>
      <c r="G1245" s="148">
        <f t="shared" si="68"/>
        <v>1197</v>
      </c>
      <c r="H1245" s="89" t="s">
        <v>1135</v>
      </c>
      <c r="I1245" s="36" t="s">
        <v>3325</v>
      </c>
      <c r="J1245" s="37" t="s">
        <v>2122</v>
      </c>
      <c r="K1245" s="36" t="s">
        <v>2121</v>
      </c>
    </row>
    <row r="1246" spans="1:11" ht="12.75" customHeight="1" x14ac:dyDescent="0.2">
      <c r="A1246" s="2">
        <v>1229</v>
      </c>
      <c r="B1246" s="36" t="s">
        <v>311</v>
      </c>
      <c r="C1246" s="36" t="s">
        <v>312</v>
      </c>
      <c r="D1246" s="146" t="s">
        <v>151</v>
      </c>
      <c r="E1246" s="147">
        <v>1239</v>
      </c>
      <c r="F1246" s="163">
        <f>IF(LOOKUP($J1246,RABAT!$A$6:$A$9,RABAT!$A$6:$A$9)=$J1246,LOOKUP($J1246,RABAT!$A$6:$A$9,RABAT!C$6:C$9),"---")</f>
        <v>0</v>
      </c>
      <c r="G1246" s="148">
        <f t="shared" si="68"/>
        <v>1239</v>
      </c>
      <c r="H1246" s="89" t="s">
        <v>3681</v>
      </c>
      <c r="I1246" s="36" t="s">
        <v>3325</v>
      </c>
      <c r="J1246" s="37" t="s">
        <v>2122</v>
      </c>
      <c r="K1246" s="36" t="s">
        <v>2121</v>
      </c>
    </row>
    <row r="1247" spans="1:11" s="123" customFormat="1" ht="12.75" customHeight="1" x14ac:dyDescent="0.2">
      <c r="A1247" s="123">
        <v>1230</v>
      </c>
      <c r="B1247" s="123" t="s">
        <v>5456</v>
      </c>
      <c r="C1247" s="123" t="s">
        <v>317</v>
      </c>
      <c r="D1247" s="188" t="s">
        <v>152</v>
      </c>
      <c r="E1247" s="152">
        <v>2061</v>
      </c>
      <c r="F1247" s="169">
        <f>IF(LOOKUP($J1247,RABAT!$A$6:$A$9,RABAT!$A$6:$A$9)=$J1247,LOOKUP($J1247,RABAT!$A$6:$A$9,RABAT!C$6:C$9),"---")</f>
        <v>0</v>
      </c>
      <c r="G1247" s="154">
        <f t="shared" si="68"/>
        <v>2061</v>
      </c>
      <c r="H1247" s="239" t="s">
        <v>1642</v>
      </c>
      <c r="I1247" s="123" t="s">
        <v>3325</v>
      </c>
      <c r="J1247" s="240" t="s">
        <v>2122</v>
      </c>
      <c r="K1247" s="123" t="s">
        <v>2121</v>
      </c>
    </row>
    <row r="1248" spans="1:11" ht="12.75" customHeight="1" x14ac:dyDescent="0.2">
      <c r="A1248" s="2">
        <v>1231</v>
      </c>
      <c r="B1248" s="36" t="s">
        <v>318</v>
      </c>
      <c r="C1248" s="36" t="s">
        <v>319</v>
      </c>
      <c r="D1248" s="146" t="s">
        <v>151</v>
      </c>
      <c r="E1248" s="147">
        <v>1306</v>
      </c>
      <c r="F1248" s="163">
        <f>IF(LOOKUP($J1248,RABAT!$A$6:$A$9,RABAT!$A$6:$A$9)=$J1248,LOOKUP($J1248,RABAT!$A$6:$A$9,RABAT!C$6:C$9),"---")</f>
        <v>0</v>
      </c>
      <c r="G1248" s="148">
        <f t="shared" si="68"/>
        <v>1306</v>
      </c>
      <c r="H1248" s="89" t="s">
        <v>569</v>
      </c>
      <c r="I1248" s="36" t="s">
        <v>3325</v>
      </c>
      <c r="J1248" s="37" t="s">
        <v>2122</v>
      </c>
      <c r="K1248" s="36" t="s">
        <v>2121</v>
      </c>
    </row>
    <row r="1249" spans="1:11" s="123" customFormat="1" ht="12.75" customHeight="1" x14ac:dyDescent="0.2">
      <c r="B1249" s="123" t="s">
        <v>5457</v>
      </c>
      <c r="C1249" s="123" t="s">
        <v>5471</v>
      </c>
      <c r="D1249" s="188" t="s">
        <v>152</v>
      </c>
      <c r="E1249" s="152" t="s">
        <v>127</v>
      </c>
      <c r="F1249" s="169">
        <f>IF(LOOKUP($J1249,RABAT!$A$6:$A$9,RABAT!$A$6:$A$9)=$J1249,LOOKUP($J1249,RABAT!$A$6:$A$9,RABAT!C$6:C$9),"---")</f>
        <v>0</v>
      </c>
      <c r="G1249" s="247" t="s">
        <v>127</v>
      </c>
      <c r="H1249" s="239" t="s">
        <v>575</v>
      </c>
      <c r="I1249" s="123" t="s">
        <v>3325</v>
      </c>
      <c r="J1249" s="240" t="s">
        <v>2122</v>
      </c>
      <c r="K1249" s="123" t="s">
        <v>2121</v>
      </c>
    </row>
    <row r="1250" spans="1:11" s="123" customFormat="1" ht="12.75" customHeight="1" x14ac:dyDescent="0.2">
      <c r="A1250" s="123">
        <v>1232</v>
      </c>
      <c r="B1250" s="123" t="s">
        <v>5458</v>
      </c>
      <c r="C1250" s="123" t="s">
        <v>321</v>
      </c>
      <c r="D1250" s="188" t="s">
        <v>152</v>
      </c>
      <c r="E1250" s="152">
        <v>2431</v>
      </c>
      <c r="F1250" s="169">
        <f>IF(LOOKUP($J1250,RABAT!$A$6:$A$9,RABAT!$A$6:$A$9)=$J1250,LOOKUP($J1250,RABAT!$A$6:$A$9,RABAT!C$6:C$9),"---")</f>
        <v>0</v>
      </c>
      <c r="G1250" s="154">
        <f t="shared" ref="G1250" si="69">CEILING(E1250-(E1250*F1250),0.1)</f>
        <v>2431</v>
      </c>
      <c r="H1250" s="123" t="s">
        <v>578</v>
      </c>
      <c r="I1250" s="123" t="s">
        <v>3325</v>
      </c>
      <c r="J1250" s="123" t="s">
        <v>2122</v>
      </c>
      <c r="K1250" s="123" t="s">
        <v>2121</v>
      </c>
    </row>
    <row r="1251" spans="1:11" s="2" customFormat="1" ht="12.75" customHeight="1" x14ac:dyDescent="0.2">
      <c r="A1251" s="2">
        <v>1233</v>
      </c>
      <c r="B1251" s="36" t="s">
        <v>322</v>
      </c>
      <c r="C1251" s="36" t="s">
        <v>323</v>
      </c>
      <c r="D1251" s="146" t="s">
        <v>151</v>
      </c>
      <c r="E1251" s="147">
        <v>3259</v>
      </c>
      <c r="F1251" s="163">
        <f>IF(LOOKUP($J1251,RABAT!$A$6:$A$9,RABAT!$A$6:$A$9)=$J1251,LOOKUP($J1251,RABAT!$A$6:$A$9,RABAT!C$6:C$9),"---")</f>
        <v>0</v>
      </c>
      <c r="G1251" s="148">
        <f t="shared" si="68"/>
        <v>3259</v>
      </c>
      <c r="H1251" s="89" t="s">
        <v>3690</v>
      </c>
      <c r="I1251" s="36" t="s">
        <v>3325</v>
      </c>
      <c r="J1251" s="37" t="s">
        <v>2122</v>
      </c>
      <c r="K1251" s="36" t="s">
        <v>2121</v>
      </c>
    </row>
    <row r="1252" spans="1:11" ht="12.75" customHeight="1" x14ac:dyDescent="0.2">
      <c r="A1252" s="5">
        <v>1234</v>
      </c>
      <c r="B1252" s="36" t="s">
        <v>5344</v>
      </c>
      <c r="C1252" s="36" t="s">
        <v>324</v>
      </c>
      <c r="D1252" s="146" t="s">
        <v>152</v>
      </c>
      <c r="E1252" s="147">
        <v>4576</v>
      </c>
      <c r="F1252" s="163">
        <f>IF(LOOKUP($J1252,RABAT!$A$6:$A$9,RABAT!$A$6:$A$9)=$J1252,LOOKUP($J1252,RABAT!$A$6:$A$9,RABAT!C$6:C$9),"---")</f>
        <v>0</v>
      </c>
      <c r="G1252" s="148">
        <f t="shared" si="68"/>
        <v>4576</v>
      </c>
      <c r="H1252" s="89" t="s">
        <v>325</v>
      </c>
      <c r="I1252" s="36" t="s">
        <v>3325</v>
      </c>
      <c r="J1252" s="37" t="s">
        <v>2122</v>
      </c>
      <c r="K1252" s="36" t="s">
        <v>2121</v>
      </c>
    </row>
    <row r="1253" spans="1:11" ht="12.75" customHeight="1" x14ac:dyDescent="0.2">
      <c r="A1253" s="2">
        <v>1235</v>
      </c>
      <c r="B1253" s="36" t="s">
        <v>326</v>
      </c>
      <c r="C1253" s="36" t="s">
        <v>327</v>
      </c>
      <c r="D1253" s="146" t="s">
        <v>151</v>
      </c>
      <c r="E1253" s="147">
        <v>3398</v>
      </c>
      <c r="F1253" s="163">
        <f>IF(LOOKUP($J1253,RABAT!$A$6:$A$9,RABAT!$A$6:$A$9)=$J1253,LOOKUP($J1253,RABAT!$A$6:$A$9,RABAT!C$6:C$9),"---")</f>
        <v>0</v>
      </c>
      <c r="G1253" s="148">
        <f t="shared" si="68"/>
        <v>3398</v>
      </c>
      <c r="H1253" s="89" t="s">
        <v>587</v>
      </c>
      <c r="I1253" s="36" t="s">
        <v>3325</v>
      </c>
      <c r="J1253" s="37" t="s">
        <v>2122</v>
      </c>
      <c r="K1253" s="36" t="s">
        <v>2121</v>
      </c>
    </row>
    <row r="1254" spans="1:11" ht="12.75" customHeight="1" x14ac:dyDescent="0.2">
      <c r="A1254" s="5">
        <v>1236</v>
      </c>
      <c r="B1254" s="36" t="s">
        <v>328</v>
      </c>
      <c r="C1254" s="36" t="s">
        <v>329</v>
      </c>
      <c r="D1254" s="146" t="s">
        <v>151</v>
      </c>
      <c r="E1254" s="147">
        <v>3428</v>
      </c>
      <c r="F1254" s="163">
        <f>IF(LOOKUP($J1254,RABAT!$A$6:$A$9,RABAT!$A$6:$A$9)=$J1254,LOOKUP($J1254,RABAT!$A$6:$A$9,RABAT!C$6:C$9),"---")</f>
        <v>0</v>
      </c>
      <c r="G1254" s="148">
        <f t="shared" si="68"/>
        <v>3428</v>
      </c>
      <c r="H1254" s="89" t="s">
        <v>590</v>
      </c>
      <c r="I1254" s="36" t="s">
        <v>3325</v>
      </c>
      <c r="J1254" s="37" t="s">
        <v>2122</v>
      </c>
      <c r="K1254" s="36" t="s">
        <v>2121</v>
      </c>
    </row>
    <row r="1255" spans="1:11" ht="12.75" customHeight="1" x14ac:dyDescent="0.2">
      <c r="A1255" s="2">
        <v>1237</v>
      </c>
      <c r="B1255" s="36" t="s">
        <v>5345</v>
      </c>
      <c r="C1255" s="36" t="s">
        <v>345</v>
      </c>
      <c r="D1255" s="146" t="s">
        <v>152</v>
      </c>
      <c r="E1255" s="147">
        <v>6657</v>
      </c>
      <c r="F1255" s="163">
        <f>IF(LOOKUP($J1255,RABAT!$A$6:$A$9,RABAT!$A$6:$A$9)=$J1255,LOOKUP($J1255,RABAT!$A$6:$A$9,RABAT!C$6:C$9),"---")</f>
        <v>0</v>
      </c>
      <c r="G1255" s="148">
        <f t="shared" si="68"/>
        <v>6657</v>
      </c>
      <c r="H1255" s="89" t="s">
        <v>596</v>
      </c>
      <c r="I1255" s="36" t="s">
        <v>3325</v>
      </c>
      <c r="J1255" s="37" t="s">
        <v>2122</v>
      </c>
      <c r="K1255" s="36" t="s">
        <v>2121</v>
      </c>
    </row>
    <row r="1256" spans="1:11" ht="12.75" customHeight="1" x14ac:dyDescent="0.2">
      <c r="A1256" s="2"/>
      <c r="B1256" s="36" t="s">
        <v>5341</v>
      </c>
      <c r="C1256" s="36" t="s">
        <v>5355</v>
      </c>
      <c r="D1256" s="146" t="s">
        <v>152</v>
      </c>
      <c r="E1256" s="147">
        <v>4591</v>
      </c>
      <c r="F1256" s="163">
        <f>IF(LOOKUP($J1256,RABAT!$A$6:$A$9,RABAT!$A$6:$A$9)=$J1256,LOOKUP($J1256,RABAT!$A$6:$A$9,RABAT!C$6:C$9),"---")</f>
        <v>0</v>
      </c>
      <c r="G1256" s="148">
        <f t="shared" ref="G1256" si="70">CEILING(E1256-(E1256*F1256),0.1)</f>
        <v>4591</v>
      </c>
      <c r="H1256" s="89" t="s">
        <v>596</v>
      </c>
      <c r="I1256" s="36" t="s">
        <v>3325</v>
      </c>
      <c r="J1256" s="37" t="s">
        <v>2122</v>
      </c>
      <c r="K1256" s="36" t="s">
        <v>2121</v>
      </c>
    </row>
    <row r="1257" spans="1:11" ht="12.75" customHeight="1" x14ac:dyDescent="0.2">
      <c r="A1257" s="5">
        <v>1238</v>
      </c>
      <c r="B1257" s="36" t="s">
        <v>5346</v>
      </c>
      <c r="C1257" s="36" t="s">
        <v>330</v>
      </c>
      <c r="D1257" s="146" t="s">
        <v>152</v>
      </c>
      <c r="E1257" s="147">
        <v>6657</v>
      </c>
      <c r="F1257" s="163">
        <f>IF(LOOKUP($J1257,RABAT!$A$6:$A$9,RABAT!$A$6:$A$9)=$J1257,LOOKUP($J1257,RABAT!$A$6:$A$9,RABAT!C$6:C$9),"---")</f>
        <v>0</v>
      </c>
      <c r="G1257" s="148">
        <f t="shared" si="68"/>
        <v>6657</v>
      </c>
      <c r="H1257" s="89" t="s">
        <v>331</v>
      </c>
      <c r="I1257" s="36" t="s">
        <v>3325</v>
      </c>
      <c r="J1257" s="37" t="s">
        <v>2122</v>
      </c>
      <c r="K1257" s="36" t="s">
        <v>2121</v>
      </c>
    </row>
    <row r="1258" spans="1:11" ht="12.75" customHeight="1" x14ac:dyDescent="0.2">
      <c r="A1258" s="2">
        <v>1239</v>
      </c>
      <c r="B1258" s="36" t="s">
        <v>4598</v>
      </c>
      <c r="C1258" s="36" t="s">
        <v>4599</v>
      </c>
      <c r="D1258" s="146" t="s">
        <v>152</v>
      </c>
      <c r="E1258" s="147">
        <v>9444</v>
      </c>
      <c r="F1258" s="163">
        <f>IF(LOOKUP($J1258,RABAT!$A$6:$A$9,RABAT!$A$6:$A$9)=$J1258,LOOKUP($J1258,RABAT!$A$6:$A$9,RABAT!C$6:C$9),"---")</f>
        <v>0</v>
      </c>
      <c r="G1258" s="148">
        <f t="shared" si="68"/>
        <v>9444</v>
      </c>
      <c r="H1258" s="89" t="s">
        <v>3696</v>
      </c>
      <c r="I1258" s="36" t="s">
        <v>3325</v>
      </c>
      <c r="J1258" s="37" t="s">
        <v>2122</v>
      </c>
      <c r="K1258" s="36" t="s">
        <v>2121</v>
      </c>
    </row>
    <row r="1259" spans="1:11" ht="12.75" customHeight="1" x14ac:dyDescent="0.2">
      <c r="A1259" s="5">
        <v>1240</v>
      </c>
      <c r="B1259" s="36" t="s">
        <v>4600</v>
      </c>
      <c r="C1259" s="36" t="s">
        <v>4601</v>
      </c>
      <c r="D1259" s="146" t="s">
        <v>152</v>
      </c>
      <c r="E1259" s="147">
        <v>9492</v>
      </c>
      <c r="F1259" s="163">
        <f>IF(LOOKUP($J1259,RABAT!$A$6:$A$9,RABAT!$A$6:$A$9)=$J1259,LOOKUP($J1259,RABAT!$A$6:$A$9,RABAT!C$6:C$9),"---")</f>
        <v>0</v>
      </c>
      <c r="G1259" s="148">
        <f t="shared" si="68"/>
        <v>9492</v>
      </c>
      <c r="H1259" s="89" t="s">
        <v>605</v>
      </c>
      <c r="I1259" s="36" t="s">
        <v>3325</v>
      </c>
      <c r="J1259" s="37" t="s">
        <v>2122</v>
      </c>
      <c r="K1259" s="36" t="s">
        <v>2121</v>
      </c>
    </row>
    <row r="1260" spans="1:11" ht="12.75" customHeight="1" x14ac:dyDescent="0.2">
      <c r="A1260" s="2">
        <v>1241</v>
      </c>
      <c r="B1260" s="36" t="s">
        <v>4602</v>
      </c>
      <c r="C1260" s="36" t="s">
        <v>4603</v>
      </c>
      <c r="D1260" s="146" t="s">
        <v>152</v>
      </c>
      <c r="E1260" s="147">
        <v>9538</v>
      </c>
      <c r="F1260" s="163">
        <f>IF(LOOKUP($J1260,RABAT!$A$6:$A$9,RABAT!$A$6:$A$9)=$J1260,LOOKUP($J1260,RABAT!$A$6:$A$9,RABAT!C$6:C$9),"---")</f>
        <v>0</v>
      </c>
      <c r="G1260" s="148">
        <f t="shared" si="68"/>
        <v>9538</v>
      </c>
      <c r="H1260" s="89" t="s">
        <v>608</v>
      </c>
      <c r="I1260" s="36" t="s">
        <v>3325</v>
      </c>
      <c r="J1260" s="37" t="s">
        <v>2122</v>
      </c>
      <c r="K1260" s="36" t="s">
        <v>2121</v>
      </c>
    </row>
    <row r="1261" spans="1:11" ht="12.75" customHeight="1" x14ac:dyDescent="0.2">
      <c r="A1261" s="5">
        <v>1242</v>
      </c>
      <c r="B1261" s="36" t="s">
        <v>4604</v>
      </c>
      <c r="C1261" s="36" t="s">
        <v>4605</v>
      </c>
      <c r="D1261" s="146" t="s">
        <v>152</v>
      </c>
      <c r="E1261" s="147">
        <v>10197</v>
      </c>
      <c r="F1261" s="163">
        <f>IF(LOOKUP($J1261,RABAT!$A$6:$A$9,RABAT!$A$6:$A$9)=$J1261,LOOKUP($J1261,RABAT!$A$6:$A$9,RABAT!C$6:C$9),"---")</f>
        <v>0</v>
      </c>
      <c r="G1261" s="148">
        <f t="shared" si="68"/>
        <v>10197</v>
      </c>
      <c r="H1261" s="89" t="s">
        <v>1997</v>
      </c>
      <c r="I1261" s="36" t="s">
        <v>3325</v>
      </c>
      <c r="J1261" s="37" t="s">
        <v>2122</v>
      </c>
      <c r="K1261" s="36" t="s">
        <v>2121</v>
      </c>
    </row>
    <row r="1262" spans="1:11" ht="12.75" customHeight="1" x14ac:dyDescent="0.2">
      <c r="A1262" s="2">
        <v>1243</v>
      </c>
      <c r="B1262" s="36" t="s">
        <v>332</v>
      </c>
      <c r="C1262" s="36" t="s">
        <v>333</v>
      </c>
      <c r="D1262" s="146" t="s">
        <v>152</v>
      </c>
      <c r="E1262" s="147">
        <v>11261</v>
      </c>
      <c r="F1262" s="163">
        <f>IF(LOOKUP($J1262,RABAT!$A$6:$A$9,RABAT!$A$6:$A$9)=$J1262,LOOKUP($J1262,RABAT!$A$6:$A$9,RABAT!C$6:C$9),"---")</f>
        <v>0</v>
      </c>
      <c r="G1262" s="148">
        <f t="shared" si="68"/>
        <v>11261</v>
      </c>
      <c r="H1262" s="89" t="s">
        <v>334</v>
      </c>
      <c r="I1262" s="36" t="s">
        <v>3325</v>
      </c>
      <c r="J1262" s="37" t="s">
        <v>2122</v>
      </c>
      <c r="K1262" s="36" t="s">
        <v>2121</v>
      </c>
    </row>
    <row r="1263" spans="1:11" ht="12.75" customHeight="1" x14ac:dyDescent="0.2">
      <c r="A1263" s="5">
        <v>1244</v>
      </c>
      <c r="B1263" s="36" t="s">
        <v>335</v>
      </c>
      <c r="C1263" s="36" t="s">
        <v>336</v>
      </c>
      <c r="D1263" s="146" t="s">
        <v>151</v>
      </c>
      <c r="E1263" s="147">
        <v>7581</v>
      </c>
      <c r="F1263" s="163">
        <f>IF(LOOKUP($J1263,RABAT!$A$6:$A$9,RABAT!$A$6:$A$9)=$J1263,LOOKUP($J1263,RABAT!$A$6:$A$9,RABAT!C$6:C$9),"---")</f>
        <v>0</v>
      </c>
      <c r="G1263" s="148">
        <f t="shared" si="68"/>
        <v>7581</v>
      </c>
      <c r="H1263" s="89" t="s">
        <v>614</v>
      </c>
      <c r="I1263" s="36" t="s">
        <v>3325</v>
      </c>
      <c r="J1263" s="37" t="s">
        <v>2122</v>
      </c>
      <c r="K1263" s="36" t="s">
        <v>2121</v>
      </c>
    </row>
    <row r="1264" spans="1:11" ht="12.75" customHeight="1" x14ac:dyDescent="0.2">
      <c r="A1264" s="2">
        <v>1245</v>
      </c>
      <c r="B1264" s="36" t="s">
        <v>337</v>
      </c>
      <c r="C1264" s="36" t="s">
        <v>338</v>
      </c>
      <c r="D1264" s="146" t="s">
        <v>151</v>
      </c>
      <c r="E1264" s="147">
        <v>7609</v>
      </c>
      <c r="F1264" s="163">
        <f>IF(LOOKUP($J1264,RABAT!$A$6:$A$9,RABAT!$A$6:$A$9)=$J1264,LOOKUP($J1264,RABAT!$A$6:$A$9,RABAT!C$6:C$9),"---")</f>
        <v>0</v>
      </c>
      <c r="G1264" s="148">
        <f t="shared" si="68"/>
        <v>7609</v>
      </c>
      <c r="H1264" s="89" t="s">
        <v>617</v>
      </c>
      <c r="I1264" s="36" t="s">
        <v>3325</v>
      </c>
      <c r="J1264" s="37" t="s">
        <v>2122</v>
      </c>
      <c r="K1264" s="36" t="s">
        <v>2121</v>
      </c>
    </row>
    <row r="1265" spans="1:11" ht="12.75" customHeight="1" x14ac:dyDescent="0.2">
      <c r="A1265" s="5">
        <v>1246</v>
      </c>
      <c r="B1265" s="36" t="s">
        <v>339</v>
      </c>
      <c r="C1265" s="36" t="s">
        <v>340</v>
      </c>
      <c r="D1265" s="146" t="s">
        <v>151</v>
      </c>
      <c r="E1265" s="147">
        <v>7624</v>
      </c>
      <c r="F1265" s="163">
        <f>IF(LOOKUP($J1265,RABAT!$A$6:$A$9,RABAT!$A$6:$A$9)=$J1265,LOOKUP($J1265,RABAT!$A$6:$A$9,RABAT!C$6:C$9),"---")</f>
        <v>0</v>
      </c>
      <c r="G1265" s="148">
        <f t="shared" si="68"/>
        <v>7624</v>
      </c>
      <c r="H1265" s="89" t="s">
        <v>341</v>
      </c>
      <c r="I1265" s="36" t="s">
        <v>3325</v>
      </c>
      <c r="J1265" s="37" t="s">
        <v>2122</v>
      </c>
      <c r="K1265" s="36" t="s">
        <v>2121</v>
      </c>
    </row>
    <row r="1266" spans="1:11" ht="12.75" customHeight="1" x14ac:dyDescent="0.2">
      <c r="A1266" s="2">
        <v>1247</v>
      </c>
      <c r="B1266" s="36" t="s">
        <v>342</v>
      </c>
      <c r="C1266" s="36" t="s">
        <v>343</v>
      </c>
      <c r="D1266" s="146" t="s">
        <v>152</v>
      </c>
      <c r="E1266" s="147">
        <v>11477</v>
      </c>
      <c r="F1266" s="163">
        <f>IF(LOOKUP($J1266,RABAT!$A$6:$A$9,RABAT!$A$6:$A$9)=$J1266,LOOKUP($J1266,RABAT!$A$6:$A$9,RABAT!C$6:C$9),"---")</f>
        <v>0</v>
      </c>
      <c r="G1266" s="148">
        <f t="shared" si="68"/>
        <v>11477</v>
      </c>
      <c r="H1266" s="89" t="s">
        <v>344</v>
      </c>
      <c r="I1266" s="36" t="s">
        <v>3325</v>
      </c>
      <c r="J1266" s="37" t="s">
        <v>2122</v>
      </c>
      <c r="K1266" s="36" t="s">
        <v>2121</v>
      </c>
    </row>
    <row r="1267" spans="1:11" ht="12.75" customHeight="1" x14ac:dyDescent="0.2">
      <c r="A1267" s="5">
        <v>1248</v>
      </c>
      <c r="B1267" s="36" t="s">
        <v>4606</v>
      </c>
      <c r="C1267" s="36" t="s">
        <v>4607</v>
      </c>
      <c r="D1267" s="146" t="s">
        <v>152</v>
      </c>
      <c r="E1267" s="147">
        <v>16216</v>
      </c>
      <c r="F1267" s="163">
        <f>IF(LOOKUP($J1267,RABAT!$A$6:$A$9,RABAT!$A$6:$A$9)=$J1267,LOOKUP($J1267,RABAT!$A$6:$A$9,RABAT!C$6:C$9),"---")</f>
        <v>0</v>
      </c>
      <c r="G1267" s="148">
        <f t="shared" si="68"/>
        <v>16216</v>
      </c>
      <c r="H1267" s="89" t="s">
        <v>2545</v>
      </c>
      <c r="I1267" s="36" t="s">
        <v>3325</v>
      </c>
      <c r="J1267" s="37" t="s">
        <v>2122</v>
      </c>
      <c r="K1267" s="36" t="s">
        <v>2121</v>
      </c>
    </row>
    <row r="1268" spans="1:11" ht="12.75" customHeight="1" x14ac:dyDescent="0.2">
      <c r="A1268" s="2">
        <v>1249</v>
      </c>
      <c r="B1268" s="36" t="s">
        <v>4608</v>
      </c>
      <c r="C1268" s="36" t="s">
        <v>4609</v>
      </c>
      <c r="D1268" s="146" t="s">
        <v>152</v>
      </c>
      <c r="E1268" s="147">
        <v>16932</v>
      </c>
      <c r="F1268" s="163">
        <f>IF(LOOKUP($J1268,RABAT!$A$6:$A$9,RABAT!$A$6:$A$9)=$J1268,LOOKUP($J1268,RABAT!$A$6:$A$9,RABAT!C$6:C$9),"---")</f>
        <v>0</v>
      </c>
      <c r="G1268" s="148">
        <f t="shared" si="68"/>
        <v>16932</v>
      </c>
      <c r="H1268" s="89" t="s">
        <v>2002</v>
      </c>
      <c r="I1268" s="36" t="s">
        <v>3325</v>
      </c>
      <c r="J1268" s="37" t="s">
        <v>2122</v>
      </c>
      <c r="K1268" s="36" t="s">
        <v>2121</v>
      </c>
    </row>
    <row r="1269" spans="1:11" ht="12.75" customHeight="1" x14ac:dyDescent="0.2">
      <c r="A1269" s="5">
        <v>1250</v>
      </c>
      <c r="B1269" s="36" t="s">
        <v>349</v>
      </c>
      <c r="C1269" s="36" t="s">
        <v>350</v>
      </c>
      <c r="D1269" s="146" t="s">
        <v>152</v>
      </c>
      <c r="E1269" s="147">
        <v>15054</v>
      </c>
      <c r="F1269" s="163">
        <f>IF(LOOKUP($J1269,RABAT!$A$6:$A$9,RABAT!$A$6:$A$9)=$J1269,LOOKUP($J1269,RABAT!$A$6:$A$9,RABAT!C$6:C$9),"---")</f>
        <v>0</v>
      </c>
      <c r="G1269" s="148">
        <f t="shared" si="68"/>
        <v>15054</v>
      </c>
      <c r="H1269" s="89" t="s">
        <v>351</v>
      </c>
      <c r="I1269" s="36" t="s">
        <v>3325</v>
      </c>
      <c r="J1269" s="37" t="s">
        <v>2122</v>
      </c>
      <c r="K1269" s="36" t="s">
        <v>2121</v>
      </c>
    </row>
    <row r="1270" spans="1:11" ht="12.75" customHeight="1" x14ac:dyDescent="0.2">
      <c r="A1270" s="2">
        <v>1251</v>
      </c>
      <c r="B1270" s="36" t="s">
        <v>352</v>
      </c>
      <c r="C1270" s="36" t="s">
        <v>353</v>
      </c>
      <c r="D1270" s="146" t="s">
        <v>152</v>
      </c>
      <c r="E1270" s="147">
        <v>15054</v>
      </c>
      <c r="F1270" s="163">
        <f>IF(LOOKUP($J1270,RABAT!$A$6:$A$9,RABAT!$A$6:$A$9)=$J1270,LOOKUP($J1270,RABAT!$A$6:$A$9,RABAT!C$6:C$9),"---")</f>
        <v>0</v>
      </c>
      <c r="G1270" s="148">
        <f t="shared" si="68"/>
        <v>15054</v>
      </c>
      <c r="H1270" s="89" t="s">
        <v>354</v>
      </c>
      <c r="I1270" s="36" t="s">
        <v>3325</v>
      </c>
      <c r="J1270" s="37" t="s">
        <v>2122</v>
      </c>
      <c r="K1270" s="36" t="s">
        <v>2121</v>
      </c>
    </row>
    <row r="1271" spans="1:11" ht="12.75" customHeight="1" x14ac:dyDescent="0.2">
      <c r="A1271" s="2"/>
      <c r="B1271" s="36" t="s">
        <v>5342</v>
      </c>
      <c r="C1271" s="36" t="s">
        <v>5356</v>
      </c>
      <c r="D1271" s="146" t="s">
        <v>152</v>
      </c>
      <c r="E1271" s="147">
        <v>13940</v>
      </c>
      <c r="F1271" s="163">
        <f>IF(LOOKUP($J1271,RABAT!$A$6:$A$9,RABAT!$A$6:$A$9)=$J1271,LOOKUP($J1271,RABAT!$A$6:$A$9,RABAT!C$6:C$9),"---")</f>
        <v>0</v>
      </c>
      <c r="G1271" s="148">
        <f t="shared" si="68"/>
        <v>13940</v>
      </c>
      <c r="H1271" s="89" t="s">
        <v>354</v>
      </c>
      <c r="I1271" s="36" t="s">
        <v>3325</v>
      </c>
      <c r="J1271" s="37" t="s">
        <v>2122</v>
      </c>
      <c r="K1271" s="36" t="s">
        <v>2121</v>
      </c>
    </row>
    <row r="1272" spans="1:11" ht="12.75" customHeight="1" x14ac:dyDescent="0.2">
      <c r="A1272" s="5">
        <v>1252</v>
      </c>
      <c r="B1272" s="36" t="s">
        <v>5343</v>
      </c>
      <c r="C1272" s="36" t="s">
        <v>355</v>
      </c>
      <c r="D1272" s="146" t="s">
        <v>152</v>
      </c>
      <c r="E1272" s="147">
        <v>17492</v>
      </c>
      <c r="F1272" s="163">
        <f>IF(LOOKUP($J1272,RABAT!$A$6:$A$9,RABAT!$A$6:$A$9)=$J1272,LOOKUP($J1272,RABAT!$A$6:$A$9,RABAT!C$6:C$9),"---")</f>
        <v>0</v>
      </c>
      <c r="G1272" s="148">
        <f t="shared" si="68"/>
        <v>17492</v>
      </c>
      <c r="H1272" s="89" t="s">
        <v>356</v>
      </c>
      <c r="I1272" s="36" t="s">
        <v>3325</v>
      </c>
      <c r="J1272" s="37" t="s">
        <v>2122</v>
      </c>
      <c r="K1272" s="36" t="s">
        <v>2121</v>
      </c>
    </row>
    <row r="1273" spans="1:11" ht="12.75" customHeight="1" x14ac:dyDescent="0.2">
      <c r="A1273" s="2">
        <v>1253</v>
      </c>
      <c r="B1273" s="36" t="s">
        <v>357</v>
      </c>
      <c r="C1273" s="36" t="s">
        <v>358</v>
      </c>
      <c r="D1273" s="146" t="s">
        <v>152</v>
      </c>
      <c r="E1273" s="147">
        <v>19952</v>
      </c>
      <c r="F1273" s="163">
        <f>IF(LOOKUP($J1273,RABAT!$A$6:$A$9,RABAT!$A$6:$A$9)=$J1273,LOOKUP($J1273,RABAT!$A$6:$A$9,RABAT!C$6:C$9),"---")</f>
        <v>0</v>
      </c>
      <c r="G1273" s="148">
        <f t="shared" si="68"/>
        <v>19952</v>
      </c>
      <c r="H1273" s="90" t="s">
        <v>359</v>
      </c>
      <c r="I1273" s="62" t="s">
        <v>3325</v>
      </c>
      <c r="J1273" s="63" t="s">
        <v>2122</v>
      </c>
      <c r="K1273" s="62" t="s">
        <v>2121</v>
      </c>
    </row>
    <row r="1274" spans="1:11" s="99" customFormat="1" ht="12.75" customHeight="1" x14ac:dyDescent="0.2">
      <c r="B1274" s="214"/>
      <c r="C1274" s="215" t="s">
        <v>5408</v>
      </c>
      <c r="D1274" s="214"/>
      <c r="E1274" s="214"/>
      <c r="F1274" s="214"/>
      <c r="G1274" s="214"/>
    </row>
    <row r="1275" spans="1:11" ht="12.75" customHeight="1" x14ac:dyDescent="0.2">
      <c r="A1275" s="5">
        <v>1254</v>
      </c>
      <c r="B1275" s="99" t="s">
        <v>132</v>
      </c>
      <c r="C1275" s="100" t="s">
        <v>257</v>
      </c>
      <c r="D1275" s="143" t="s">
        <v>150</v>
      </c>
      <c r="E1275" s="144" t="s">
        <v>137</v>
      </c>
      <c r="F1275" s="122" t="s">
        <v>138</v>
      </c>
      <c r="G1275" s="145" t="s">
        <v>139</v>
      </c>
      <c r="H1275" s="84" t="s">
        <v>134</v>
      </c>
      <c r="I1275" s="84" t="s">
        <v>135</v>
      </c>
      <c r="J1275" s="84" t="s">
        <v>136</v>
      </c>
      <c r="K1275" s="84" t="s">
        <v>2120</v>
      </c>
    </row>
    <row r="1276" spans="1:11" ht="12.75" customHeight="1" x14ac:dyDescent="0.2">
      <c r="A1276" s="2">
        <v>1255</v>
      </c>
      <c r="B1276" s="36" t="s">
        <v>45</v>
      </c>
      <c r="C1276" s="36" t="s">
        <v>46</v>
      </c>
      <c r="D1276" s="146" t="s">
        <v>152</v>
      </c>
      <c r="E1276" s="147">
        <v>1715</v>
      </c>
      <c r="F1276" s="163">
        <f>IF(LOOKUP($J1276,RABAT!$A$6:$A$9,RABAT!$A$6:$A$9)=$J1276,LOOKUP($J1276,RABAT!$A$6:$A$9,RABAT!C$6:C$9),"---")</f>
        <v>0</v>
      </c>
      <c r="G1276" s="148">
        <f>CEILING(E1276-(E1276*F1276),0.1)</f>
        <v>1715</v>
      </c>
      <c r="H1276" s="94" t="s">
        <v>2139</v>
      </c>
      <c r="I1276" s="62" t="s">
        <v>3646</v>
      </c>
      <c r="J1276" s="63" t="s">
        <v>2122</v>
      </c>
      <c r="K1276" s="62" t="s">
        <v>2121</v>
      </c>
    </row>
    <row r="1277" spans="1:11" ht="12.75" customHeight="1" x14ac:dyDescent="0.2">
      <c r="A1277" s="5">
        <v>1256</v>
      </c>
      <c r="B1277" s="36" t="s">
        <v>4833</v>
      </c>
      <c r="C1277" s="36" t="s">
        <v>4834</v>
      </c>
      <c r="D1277" s="146" t="s">
        <v>152</v>
      </c>
      <c r="E1277" s="147">
        <v>2727</v>
      </c>
      <c r="F1277" s="163">
        <f>IF(LOOKUP($J1277,RABAT!$A$6:$A$9,RABAT!$A$6:$A$9)=$J1277,LOOKUP($J1277,RABAT!$A$6:$A$9,RABAT!C$6:C$9),"---")</f>
        <v>0</v>
      </c>
      <c r="G1277" s="148">
        <f>CEILING(E1277-(E1277*F1277),0.1)</f>
        <v>2727</v>
      </c>
      <c r="H1277" s="89" t="s">
        <v>2142</v>
      </c>
      <c r="I1277" s="36" t="s">
        <v>3646</v>
      </c>
      <c r="J1277" s="37" t="s">
        <v>2122</v>
      </c>
      <c r="K1277" s="36" t="s">
        <v>2121</v>
      </c>
    </row>
    <row r="1278" spans="1:11" ht="12.75" customHeight="1" x14ac:dyDescent="0.2">
      <c r="A1278" s="2">
        <v>1257</v>
      </c>
      <c r="B1278" s="36" t="s">
        <v>4835</v>
      </c>
      <c r="C1278" s="36" t="s">
        <v>4836</v>
      </c>
      <c r="D1278" s="146" t="s">
        <v>152</v>
      </c>
      <c r="E1278" s="147">
        <v>4122</v>
      </c>
      <c r="F1278" s="163">
        <f>IF(LOOKUP($J1278,RABAT!$A$6:$A$9,RABAT!$A$6:$A$9)=$J1278,LOOKUP($J1278,RABAT!$A$6:$A$9,RABAT!C$6:C$9),"---")</f>
        <v>0</v>
      </c>
      <c r="G1278" s="148">
        <f>CEILING(E1278-(E1278*F1278),0.1)</f>
        <v>4122</v>
      </c>
      <c r="H1278" s="89" t="s">
        <v>2145</v>
      </c>
      <c r="I1278" s="36" t="s">
        <v>3646</v>
      </c>
      <c r="J1278" s="37" t="s">
        <v>2122</v>
      </c>
      <c r="K1278" s="36" t="s">
        <v>2121</v>
      </c>
    </row>
    <row r="1279" spans="1:11" ht="12.75" customHeight="1" x14ac:dyDescent="0.2">
      <c r="A1279" s="5">
        <v>1258</v>
      </c>
      <c r="B1279" s="36" t="s">
        <v>4837</v>
      </c>
      <c r="C1279" s="36" t="s">
        <v>4838</v>
      </c>
      <c r="D1279" s="146" t="s">
        <v>152</v>
      </c>
      <c r="E1279" s="147">
        <v>6395</v>
      </c>
      <c r="F1279" s="163">
        <f>IF(LOOKUP($J1279,RABAT!$A$6:$A$9,RABAT!$A$6:$A$9)=$J1279,LOOKUP($J1279,RABAT!$A$6:$A$9,RABAT!C$6:C$9),"---")</f>
        <v>0</v>
      </c>
      <c r="G1279" s="148">
        <f>CEILING(E1279-(E1279*F1279),0.1)</f>
        <v>6395</v>
      </c>
      <c r="H1279" s="89" t="s">
        <v>2148</v>
      </c>
      <c r="I1279" s="36" t="s">
        <v>3646</v>
      </c>
      <c r="J1279" s="37" t="s">
        <v>2122</v>
      </c>
      <c r="K1279" s="36" t="s">
        <v>2121</v>
      </c>
    </row>
    <row r="1280" spans="1:11" ht="12.75" customHeight="1" x14ac:dyDescent="0.2">
      <c r="A1280" s="2">
        <v>1259</v>
      </c>
      <c r="B1280" s="36" t="s">
        <v>4839</v>
      </c>
      <c r="C1280" s="36" t="s">
        <v>4840</v>
      </c>
      <c r="D1280" s="146" t="s">
        <v>152</v>
      </c>
      <c r="E1280" s="147">
        <v>9068</v>
      </c>
      <c r="F1280" s="163">
        <f>IF(LOOKUP($J1280,RABAT!$A$6:$A$9,RABAT!$A$6:$A$9)=$J1280,LOOKUP($J1280,RABAT!$A$6:$A$9,RABAT!C$6:C$9),"---")</f>
        <v>0</v>
      </c>
      <c r="G1280" s="148">
        <f>CEILING(E1280-(E1280*F1280),0.1)</f>
        <v>9068</v>
      </c>
      <c r="H1280" s="90" t="s">
        <v>2151</v>
      </c>
      <c r="I1280" s="62" t="s">
        <v>3646</v>
      </c>
      <c r="J1280" s="63" t="s">
        <v>2122</v>
      </c>
      <c r="K1280" s="62" t="s">
        <v>2121</v>
      </c>
    </row>
    <row r="1281" spans="1:11" ht="12.75" customHeight="1" x14ac:dyDescent="0.2">
      <c r="A1281" s="5">
        <v>1260</v>
      </c>
      <c r="B1281" s="99" t="s">
        <v>132</v>
      </c>
      <c r="C1281" s="100" t="s">
        <v>258</v>
      </c>
      <c r="D1281" s="143" t="s">
        <v>150</v>
      </c>
      <c r="E1281" s="144" t="s">
        <v>137</v>
      </c>
      <c r="F1281" s="122" t="s">
        <v>138</v>
      </c>
      <c r="G1281" s="145" t="s">
        <v>139</v>
      </c>
      <c r="H1281" s="84" t="s">
        <v>134</v>
      </c>
      <c r="I1281" s="84" t="s">
        <v>135</v>
      </c>
      <c r="J1281" s="84" t="s">
        <v>136</v>
      </c>
      <c r="K1281" s="84" t="s">
        <v>2120</v>
      </c>
    </row>
    <row r="1282" spans="1:11" ht="12.75" customHeight="1" x14ac:dyDescent="0.2">
      <c r="A1282" s="2">
        <v>1261</v>
      </c>
      <c r="B1282" s="36" t="s">
        <v>4841</v>
      </c>
      <c r="C1282" s="36" t="s">
        <v>4842</v>
      </c>
      <c r="D1282" s="146" t="s">
        <v>152</v>
      </c>
      <c r="E1282" s="147">
        <v>6155</v>
      </c>
      <c r="F1282" s="163">
        <f>IF(LOOKUP($J1282,RABAT!$A$6:$A$9,RABAT!$A$6:$A$9)=$J1282,LOOKUP($J1282,RABAT!$A$6:$A$9,RABAT!C$6:C$9),"---")</f>
        <v>0</v>
      </c>
      <c r="G1282" s="148">
        <f>CEILING(E1282-(E1282*F1282),0.1)</f>
        <v>6155</v>
      </c>
      <c r="H1282" s="89" t="s">
        <v>2148</v>
      </c>
      <c r="I1282" s="36" t="s">
        <v>3325</v>
      </c>
      <c r="J1282" s="37" t="s">
        <v>2122</v>
      </c>
      <c r="K1282" s="36" t="s">
        <v>2121</v>
      </c>
    </row>
    <row r="1283" spans="1:11" ht="12.75" customHeight="1" x14ac:dyDescent="0.2">
      <c r="A1283" s="5">
        <v>1262</v>
      </c>
      <c r="B1283" s="36" t="s">
        <v>4843</v>
      </c>
      <c r="C1283" s="36" t="s">
        <v>4844</v>
      </c>
      <c r="D1283" s="146" t="s">
        <v>152</v>
      </c>
      <c r="E1283" s="147">
        <v>8741</v>
      </c>
      <c r="F1283" s="163">
        <f>IF(LOOKUP($J1283,RABAT!$A$6:$A$9,RABAT!$A$6:$A$9)=$J1283,LOOKUP($J1283,RABAT!$A$6:$A$9,RABAT!C$6:C$9),"---")</f>
        <v>0</v>
      </c>
      <c r="G1283" s="148">
        <f>CEILING(E1283-(E1283*F1283),0.1)</f>
        <v>8741</v>
      </c>
      <c r="H1283" s="90" t="s">
        <v>2151</v>
      </c>
      <c r="I1283" s="62" t="s">
        <v>3325</v>
      </c>
      <c r="J1283" s="63" t="s">
        <v>2122</v>
      </c>
      <c r="K1283" s="62" t="s">
        <v>2121</v>
      </c>
    </row>
    <row r="1284" spans="1:11" ht="12.75" customHeight="1" x14ac:dyDescent="0.2">
      <c r="A1284" s="2">
        <v>1263</v>
      </c>
      <c r="B1284" s="99" t="s">
        <v>132</v>
      </c>
      <c r="C1284" s="100" t="s">
        <v>259</v>
      </c>
      <c r="D1284" s="143" t="s">
        <v>150</v>
      </c>
      <c r="E1284" s="144" t="s">
        <v>137</v>
      </c>
      <c r="F1284" s="122" t="s">
        <v>138</v>
      </c>
      <c r="G1284" s="145" t="s">
        <v>139</v>
      </c>
      <c r="H1284" s="84" t="s">
        <v>134</v>
      </c>
      <c r="I1284" s="84" t="s">
        <v>135</v>
      </c>
      <c r="J1284" s="84" t="s">
        <v>136</v>
      </c>
      <c r="K1284" s="84" t="s">
        <v>2120</v>
      </c>
    </row>
    <row r="1285" spans="1:11" ht="12.75" customHeight="1" x14ac:dyDescent="0.2">
      <c r="A1285" s="5">
        <v>1264</v>
      </c>
      <c r="B1285" s="36" t="s">
        <v>827</v>
      </c>
      <c r="C1285" s="36" t="s">
        <v>828</v>
      </c>
      <c r="D1285" s="146" t="s">
        <v>152</v>
      </c>
      <c r="E1285" s="147">
        <v>101</v>
      </c>
      <c r="F1285" s="163">
        <f>IF(LOOKUP($J1285,RABAT!$A$6:$A$9,RABAT!$A$6:$A$9)=$J1285,LOOKUP($J1285,RABAT!$A$6:$A$9,RABAT!C$6:C$9),"---")</f>
        <v>0</v>
      </c>
      <c r="G1285" s="148">
        <f t="shared" ref="G1285:G1316" si="71">CEILING(E1285-(E1285*F1285),0.1)</f>
        <v>101</v>
      </c>
      <c r="H1285" s="89" t="s">
        <v>1132</v>
      </c>
      <c r="I1285" s="36" t="s">
        <v>3646</v>
      </c>
      <c r="J1285" s="37" t="s">
        <v>2122</v>
      </c>
      <c r="K1285" s="36" t="s">
        <v>2121</v>
      </c>
    </row>
    <row r="1286" spans="1:11" ht="12.75" customHeight="1" x14ac:dyDescent="0.2">
      <c r="A1286" s="2">
        <v>1265</v>
      </c>
      <c r="B1286" s="36" t="s">
        <v>835</v>
      </c>
      <c r="C1286" s="36" t="s">
        <v>836</v>
      </c>
      <c r="D1286" s="146" t="s">
        <v>152</v>
      </c>
      <c r="E1286" s="147">
        <v>98</v>
      </c>
      <c r="F1286" s="163">
        <f>IF(LOOKUP($J1286,RABAT!$A$6:$A$9,RABAT!$A$6:$A$9)=$J1286,LOOKUP($J1286,RABAT!$A$6:$A$9,RABAT!C$6:C$9),"---")</f>
        <v>0</v>
      </c>
      <c r="G1286" s="148">
        <f t="shared" si="71"/>
        <v>98</v>
      </c>
      <c r="H1286" s="89" t="s">
        <v>1133</v>
      </c>
      <c r="I1286" s="36" t="s">
        <v>3646</v>
      </c>
      <c r="J1286" s="37" t="s">
        <v>2122</v>
      </c>
      <c r="K1286" s="36" t="s">
        <v>2121</v>
      </c>
    </row>
    <row r="1287" spans="1:11" ht="12.75" customHeight="1" x14ac:dyDescent="0.2">
      <c r="A1287" s="5">
        <v>1266</v>
      </c>
      <c r="B1287" s="36" t="s">
        <v>833</v>
      </c>
      <c r="C1287" s="36" t="s">
        <v>834</v>
      </c>
      <c r="D1287" s="146" t="s">
        <v>152</v>
      </c>
      <c r="E1287" s="147">
        <v>84</v>
      </c>
      <c r="F1287" s="163">
        <f>IF(LOOKUP($J1287,RABAT!$A$6:$A$9,RABAT!$A$6:$A$9)=$J1287,LOOKUP($J1287,RABAT!$A$6:$A$9,RABAT!C$6:C$9),"---")</f>
        <v>0</v>
      </c>
      <c r="G1287" s="148">
        <f t="shared" si="71"/>
        <v>84</v>
      </c>
      <c r="H1287" s="89" t="s">
        <v>1134</v>
      </c>
      <c r="I1287" s="36" t="s">
        <v>3646</v>
      </c>
      <c r="J1287" s="37" t="s">
        <v>2122</v>
      </c>
      <c r="K1287" s="36" t="s">
        <v>2121</v>
      </c>
    </row>
    <row r="1288" spans="1:11" ht="12.75" customHeight="1" x14ac:dyDescent="0.2">
      <c r="A1288" s="2">
        <v>1267</v>
      </c>
      <c r="B1288" s="36" t="s">
        <v>848</v>
      </c>
      <c r="C1288" s="36" t="s">
        <v>849</v>
      </c>
      <c r="D1288" s="146" t="s">
        <v>152</v>
      </c>
      <c r="E1288" s="147">
        <v>142</v>
      </c>
      <c r="F1288" s="163">
        <f>IF(LOOKUP($J1288,RABAT!$A$6:$A$9,RABAT!$A$6:$A$9)=$J1288,LOOKUP($J1288,RABAT!$A$6:$A$9,RABAT!C$6:C$9),"---")</f>
        <v>0</v>
      </c>
      <c r="G1288" s="148">
        <f t="shared" si="71"/>
        <v>142</v>
      </c>
      <c r="H1288" s="89" t="s">
        <v>3748</v>
      </c>
      <c r="I1288" s="36" t="s">
        <v>3646</v>
      </c>
      <c r="J1288" s="37" t="s">
        <v>2122</v>
      </c>
      <c r="K1288" s="36" t="s">
        <v>2121</v>
      </c>
    </row>
    <row r="1289" spans="1:11" ht="12.75" customHeight="1" x14ac:dyDescent="0.2">
      <c r="A1289" s="5">
        <v>1268</v>
      </c>
      <c r="B1289" s="36" t="s">
        <v>846</v>
      </c>
      <c r="C1289" s="36" t="s">
        <v>847</v>
      </c>
      <c r="D1289" s="146" t="s">
        <v>152</v>
      </c>
      <c r="E1289" s="147">
        <v>125</v>
      </c>
      <c r="F1289" s="163">
        <f>IF(LOOKUP($J1289,RABAT!$A$6:$A$9,RABAT!$A$6:$A$9)=$J1289,LOOKUP($J1289,RABAT!$A$6:$A$9,RABAT!C$6:C$9),"---")</f>
        <v>0</v>
      </c>
      <c r="G1289" s="148">
        <f t="shared" si="71"/>
        <v>125</v>
      </c>
      <c r="H1289" s="89" t="s">
        <v>3751</v>
      </c>
      <c r="I1289" s="36" t="s">
        <v>3646</v>
      </c>
      <c r="J1289" s="37" t="s">
        <v>2122</v>
      </c>
      <c r="K1289" s="36" t="s">
        <v>2121</v>
      </c>
    </row>
    <row r="1290" spans="1:11" ht="12.75" customHeight="1" x14ac:dyDescent="0.2">
      <c r="A1290" s="2">
        <v>1269</v>
      </c>
      <c r="B1290" s="36" t="s">
        <v>844</v>
      </c>
      <c r="C1290" s="36" t="s">
        <v>845</v>
      </c>
      <c r="D1290" s="146" t="s">
        <v>152</v>
      </c>
      <c r="E1290" s="147">
        <v>125</v>
      </c>
      <c r="F1290" s="163">
        <f>IF(LOOKUP($J1290,RABAT!$A$6:$A$9,RABAT!$A$6:$A$9)=$J1290,LOOKUP($J1290,RABAT!$A$6:$A$9,RABAT!C$6:C$9),"---")</f>
        <v>0</v>
      </c>
      <c r="G1290" s="148">
        <f t="shared" si="71"/>
        <v>125</v>
      </c>
      <c r="H1290" s="89" t="s">
        <v>3754</v>
      </c>
      <c r="I1290" s="36" t="s">
        <v>3646</v>
      </c>
      <c r="J1290" s="37" t="s">
        <v>2122</v>
      </c>
      <c r="K1290" s="36" t="s">
        <v>2121</v>
      </c>
    </row>
    <row r="1291" spans="1:11" ht="12.75" customHeight="1" x14ac:dyDescent="0.2">
      <c r="A1291" s="5">
        <v>1270</v>
      </c>
      <c r="B1291" s="36" t="s">
        <v>860</v>
      </c>
      <c r="C1291" s="36" t="s">
        <v>861</v>
      </c>
      <c r="D1291" s="146" t="s">
        <v>152</v>
      </c>
      <c r="E1291" s="147">
        <v>173</v>
      </c>
      <c r="F1291" s="163">
        <f>IF(LOOKUP($J1291,RABAT!$A$6:$A$9,RABAT!$A$6:$A$9)=$J1291,LOOKUP($J1291,RABAT!$A$6:$A$9,RABAT!C$6:C$9),"---")</f>
        <v>0</v>
      </c>
      <c r="G1291" s="148">
        <f t="shared" si="71"/>
        <v>173</v>
      </c>
      <c r="H1291" s="89" t="s">
        <v>3757</v>
      </c>
      <c r="I1291" s="36" t="s">
        <v>3646</v>
      </c>
      <c r="J1291" s="37" t="s">
        <v>2122</v>
      </c>
      <c r="K1291" s="36" t="s">
        <v>2121</v>
      </c>
    </row>
    <row r="1292" spans="1:11" ht="12.75" customHeight="1" x14ac:dyDescent="0.2">
      <c r="A1292" s="2">
        <v>1271</v>
      </c>
      <c r="B1292" s="36" t="s">
        <v>858</v>
      </c>
      <c r="C1292" s="36" t="s">
        <v>859</v>
      </c>
      <c r="D1292" s="146" t="s">
        <v>152</v>
      </c>
      <c r="E1292" s="147">
        <v>123</v>
      </c>
      <c r="F1292" s="163">
        <f>IF(LOOKUP($J1292,RABAT!$A$6:$A$9,RABAT!$A$6:$A$9)=$J1292,LOOKUP($J1292,RABAT!$A$6:$A$9,RABAT!C$6:C$9),"---")</f>
        <v>0</v>
      </c>
      <c r="G1292" s="148">
        <f t="shared" si="71"/>
        <v>123</v>
      </c>
      <c r="H1292" s="89" t="s">
        <v>3760</v>
      </c>
      <c r="I1292" s="36" t="s">
        <v>3646</v>
      </c>
      <c r="J1292" s="37" t="s">
        <v>2122</v>
      </c>
      <c r="K1292" s="36" t="s">
        <v>2121</v>
      </c>
    </row>
    <row r="1293" spans="1:11" ht="12.75" customHeight="1" x14ac:dyDescent="0.2">
      <c r="A1293" s="5">
        <v>1272</v>
      </c>
      <c r="B1293" s="36" t="s">
        <v>856</v>
      </c>
      <c r="C1293" s="36" t="s">
        <v>857</v>
      </c>
      <c r="D1293" s="146" t="s">
        <v>152</v>
      </c>
      <c r="E1293" s="147">
        <v>144</v>
      </c>
      <c r="F1293" s="163">
        <f>IF(LOOKUP($J1293,RABAT!$A$6:$A$9,RABAT!$A$6:$A$9)=$J1293,LOOKUP($J1293,RABAT!$A$6:$A$9,RABAT!C$6:C$9),"---")</f>
        <v>0</v>
      </c>
      <c r="G1293" s="148">
        <f t="shared" si="71"/>
        <v>144</v>
      </c>
      <c r="H1293" s="89" t="s">
        <v>3763</v>
      </c>
      <c r="I1293" s="36" t="s">
        <v>3646</v>
      </c>
      <c r="J1293" s="37" t="s">
        <v>2122</v>
      </c>
      <c r="K1293" s="36" t="s">
        <v>2121</v>
      </c>
    </row>
    <row r="1294" spans="1:11" ht="12.75" customHeight="1" x14ac:dyDescent="0.2">
      <c r="A1294" s="2">
        <v>1273</v>
      </c>
      <c r="B1294" s="36" t="s">
        <v>854</v>
      </c>
      <c r="C1294" s="36" t="s">
        <v>855</v>
      </c>
      <c r="D1294" s="146" t="s">
        <v>152</v>
      </c>
      <c r="E1294" s="147">
        <v>144</v>
      </c>
      <c r="F1294" s="163">
        <f>IF(LOOKUP($J1294,RABAT!$A$6:$A$9,RABAT!$A$6:$A$9)=$J1294,LOOKUP($J1294,RABAT!$A$6:$A$9,RABAT!C$6:C$9),"---")</f>
        <v>0</v>
      </c>
      <c r="G1294" s="148">
        <f t="shared" si="71"/>
        <v>144</v>
      </c>
      <c r="H1294" s="89" t="s">
        <v>1649</v>
      </c>
      <c r="I1294" s="36" t="s">
        <v>3646</v>
      </c>
      <c r="J1294" s="37" t="s">
        <v>2122</v>
      </c>
      <c r="K1294" s="36" t="s">
        <v>2121</v>
      </c>
    </row>
    <row r="1295" spans="1:11" ht="12.75" customHeight="1" x14ac:dyDescent="0.2">
      <c r="A1295" s="5">
        <v>1274</v>
      </c>
      <c r="B1295" s="36" t="s">
        <v>866</v>
      </c>
      <c r="C1295" s="36" t="s">
        <v>867</v>
      </c>
      <c r="D1295" s="146" t="s">
        <v>151</v>
      </c>
      <c r="E1295" s="147">
        <v>194</v>
      </c>
      <c r="F1295" s="163">
        <f>IF(LOOKUP($J1295,RABAT!$A$6:$A$9,RABAT!$A$6:$A$9)=$J1295,LOOKUP($J1295,RABAT!$A$6:$A$9,RABAT!C$6:C$9),"---")</f>
        <v>0</v>
      </c>
      <c r="G1295" s="148">
        <f t="shared" si="71"/>
        <v>194</v>
      </c>
      <c r="H1295" s="89" t="s">
        <v>3724</v>
      </c>
      <c r="I1295" s="36" t="s">
        <v>3646</v>
      </c>
      <c r="J1295" s="37" t="s">
        <v>2122</v>
      </c>
      <c r="K1295" s="36" t="s">
        <v>2121</v>
      </c>
    </row>
    <row r="1296" spans="1:11" ht="12.75" customHeight="1" x14ac:dyDescent="0.2">
      <c r="A1296" s="2">
        <v>1275</v>
      </c>
      <c r="B1296" s="36" t="s">
        <v>864</v>
      </c>
      <c r="C1296" s="36" t="s">
        <v>865</v>
      </c>
      <c r="D1296" s="146" t="s">
        <v>151</v>
      </c>
      <c r="E1296" s="147">
        <v>194</v>
      </c>
      <c r="F1296" s="163">
        <f>IF(LOOKUP($J1296,RABAT!$A$6:$A$9,RABAT!$A$6:$A$9)=$J1296,LOOKUP($J1296,RABAT!$A$6:$A$9,RABAT!C$6:C$9),"---")</f>
        <v>0</v>
      </c>
      <c r="G1296" s="148">
        <f t="shared" si="71"/>
        <v>194</v>
      </c>
      <c r="H1296" s="89" t="s">
        <v>3745</v>
      </c>
      <c r="I1296" s="36" t="s">
        <v>3646</v>
      </c>
      <c r="J1296" s="37" t="s">
        <v>2122</v>
      </c>
      <c r="K1296" s="36" t="s">
        <v>2121</v>
      </c>
    </row>
    <row r="1297" spans="1:11" ht="12.75" customHeight="1" x14ac:dyDescent="0.2">
      <c r="A1297" s="5">
        <v>1276</v>
      </c>
      <c r="B1297" s="36" t="s">
        <v>862</v>
      </c>
      <c r="C1297" s="36" t="s">
        <v>863</v>
      </c>
      <c r="D1297" s="146" t="s">
        <v>151</v>
      </c>
      <c r="E1297" s="147">
        <v>194</v>
      </c>
      <c r="F1297" s="163">
        <f>IF(LOOKUP($J1297,RABAT!$A$6:$A$9,RABAT!$A$6:$A$9)=$J1297,LOOKUP($J1297,RABAT!$A$6:$A$9,RABAT!C$6:C$9),"---")</f>
        <v>0</v>
      </c>
      <c r="G1297" s="148">
        <f t="shared" si="71"/>
        <v>194</v>
      </c>
      <c r="H1297" s="89" t="s">
        <v>3607</v>
      </c>
      <c r="I1297" s="36" t="s">
        <v>3646</v>
      </c>
      <c r="J1297" s="37" t="s">
        <v>2122</v>
      </c>
      <c r="K1297" s="36" t="s">
        <v>2121</v>
      </c>
    </row>
    <row r="1298" spans="1:11" ht="12.75" customHeight="1" x14ac:dyDescent="0.2">
      <c r="A1298" s="2">
        <v>1277</v>
      </c>
      <c r="B1298" s="36" t="s">
        <v>868</v>
      </c>
      <c r="C1298" s="36" t="s">
        <v>869</v>
      </c>
      <c r="D1298" s="146" t="s">
        <v>152</v>
      </c>
      <c r="E1298" s="147">
        <v>361</v>
      </c>
      <c r="F1298" s="163">
        <f>IF(LOOKUP($J1298,RABAT!$A$6:$A$9,RABAT!$A$6:$A$9)=$J1298,LOOKUP($J1298,RABAT!$A$6:$A$9,RABAT!C$6:C$9),"---")</f>
        <v>0</v>
      </c>
      <c r="G1298" s="148">
        <f t="shared" si="71"/>
        <v>361</v>
      </c>
      <c r="H1298" s="89" t="s">
        <v>3776</v>
      </c>
      <c r="I1298" s="36" t="s">
        <v>3646</v>
      </c>
      <c r="J1298" s="37" t="s">
        <v>2122</v>
      </c>
      <c r="K1298" s="36" t="s">
        <v>2121</v>
      </c>
    </row>
    <row r="1299" spans="1:11" ht="12.75" customHeight="1" x14ac:dyDescent="0.2">
      <c r="A1299" s="5">
        <v>1278</v>
      </c>
      <c r="B1299" s="36" t="s">
        <v>870</v>
      </c>
      <c r="C1299" s="36" t="s">
        <v>871</v>
      </c>
      <c r="D1299" s="146" t="s">
        <v>152</v>
      </c>
      <c r="E1299" s="147">
        <v>361</v>
      </c>
      <c r="F1299" s="163">
        <f>IF(LOOKUP($J1299,RABAT!$A$6:$A$9,RABAT!$A$6:$A$9)=$J1299,LOOKUP($J1299,RABAT!$A$6:$A$9,RABAT!C$6:C$9),"---")</f>
        <v>0</v>
      </c>
      <c r="G1299" s="148">
        <f t="shared" si="71"/>
        <v>361</v>
      </c>
      <c r="H1299" s="89" t="s">
        <v>1412</v>
      </c>
      <c r="I1299" s="36" t="s">
        <v>3646</v>
      </c>
      <c r="J1299" s="37" t="s">
        <v>2122</v>
      </c>
      <c r="K1299" s="36" t="s">
        <v>2121</v>
      </c>
    </row>
    <row r="1300" spans="1:11" ht="12.75" customHeight="1" x14ac:dyDescent="0.2">
      <c r="A1300" s="2">
        <v>1279</v>
      </c>
      <c r="B1300" s="36" t="s">
        <v>872</v>
      </c>
      <c r="C1300" s="36" t="s">
        <v>873</v>
      </c>
      <c r="D1300" s="146" t="s">
        <v>151</v>
      </c>
      <c r="E1300" s="147">
        <v>361</v>
      </c>
      <c r="F1300" s="163">
        <f>IF(LOOKUP($J1300,RABAT!$A$6:$A$9,RABAT!$A$6:$A$9)=$J1300,LOOKUP($J1300,RABAT!$A$6:$A$9,RABAT!C$6:C$9),"---")</f>
        <v>0</v>
      </c>
      <c r="G1300" s="148">
        <f t="shared" si="71"/>
        <v>361</v>
      </c>
      <c r="H1300" s="89" t="s">
        <v>3675</v>
      </c>
      <c r="I1300" s="36" t="s">
        <v>3646</v>
      </c>
      <c r="J1300" s="37" t="s">
        <v>2122</v>
      </c>
      <c r="K1300" s="36" t="s">
        <v>2121</v>
      </c>
    </row>
    <row r="1301" spans="1:11" ht="12.75" customHeight="1" x14ac:dyDescent="0.2">
      <c r="A1301" s="5">
        <v>1280</v>
      </c>
      <c r="B1301" s="36" t="s">
        <v>882</v>
      </c>
      <c r="C1301" s="36" t="s">
        <v>883</v>
      </c>
      <c r="D1301" s="146" t="s">
        <v>151</v>
      </c>
      <c r="E1301" s="147">
        <v>499</v>
      </c>
      <c r="F1301" s="163">
        <f>IF(LOOKUP($J1301,RABAT!$A$6:$A$9,RABAT!$A$6:$A$9)=$J1301,LOOKUP($J1301,RABAT!$A$6:$A$9,RABAT!C$6:C$9),"---")</f>
        <v>0</v>
      </c>
      <c r="G1301" s="148">
        <f t="shared" si="71"/>
        <v>499</v>
      </c>
      <c r="H1301" s="89" t="s">
        <v>3608</v>
      </c>
      <c r="I1301" s="36" t="s">
        <v>3646</v>
      </c>
      <c r="J1301" s="37" t="s">
        <v>2122</v>
      </c>
      <c r="K1301" s="36" t="s">
        <v>2121</v>
      </c>
    </row>
    <row r="1302" spans="1:11" ht="12.75" customHeight="1" x14ac:dyDescent="0.2">
      <c r="A1302" s="2">
        <v>1281</v>
      </c>
      <c r="B1302" s="36" t="s">
        <v>880</v>
      </c>
      <c r="C1302" s="36" t="s">
        <v>881</v>
      </c>
      <c r="D1302" s="146" t="s">
        <v>151</v>
      </c>
      <c r="E1302" s="147">
        <v>361</v>
      </c>
      <c r="F1302" s="163">
        <f>IF(LOOKUP($J1302,RABAT!$A$6:$A$9,RABAT!$A$6:$A$9)=$J1302,LOOKUP($J1302,RABAT!$A$6:$A$9,RABAT!C$6:C$9),"---")</f>
        <v>0</v>
      </c>
      <c r="G1302" s="148">
        <f t="shared" si="71"/>
        <v>361</v>
      </c>
      <c r="H1302" s="89" t="s">
        <v>3678</v>
      </c>
      <c r="I1302" s="36" t="s">
        <v>3646</v>
      </c>
      <c r="J1302" s="37" t="s">
        <v>2122</v>
      </c>
      <c r="K1302" s="36" t="s">
        <v>2121</v>
      </c>
    </row>
    <row r="1303" spans="1:11" ht="12.75" customHeight="1" x14ac:dyDescent="0.2">
      <c r="A1303" s="5">
        <v>1282</v>
      </c>
      <c r="B1303" s="36" t="s">
        <v>878</v>
      </c>
      <c r="C1303" s="36" t="s">
        <v>879</v>
      </c>
      <c r="D1303" s="146" t="s">
        <v>151</v>
      </c>
      <c r="E1303" s="147">
        <v>496</v>
      </c>
      <c r="F1303" s="163">
        <f>IF(LOOKUP($J1303,RABAT!$A$6:$A$9,RABAT!$A$6:$A$9)=$J1303,LOOKUP($J1303,RABAT!$A$6:$A$9,RABAT!C$6:C$9),"---")</f>
        <v>0</v>
      </c>
      <c r="G1303" s="148">
        <f t="shared" si="71"/>
        <v>496</v>
      </c>
      <c r="H1303" s="89" t="s">
        <v>1135</v>
      </c>
      <c r="I1303" s="36" t="s">
        <v>3646</v>
      </c>
      <c r="J1303" s="37" t="s">
        <v>2122</v>
      </c>
      <c r="K1303" s="36" t="s">
        <v>2121</v>
      </c>
    </row>
    <row r="1304" spans="1:11" ht="12.75" customHeight="1" x14ac:dyDescent="0.2">
      <c r="A1304" s="2">
        <v>1283</v>
      </c>
      <c r="B1304" s="36" t="s">
        <v>894</v>
      </c>
      <c r="C1304" s="36" t="s">
        <v>895</v>
      </c>
      <c r="D1304" s="146" t="s">
        <v>151</v>
      </c>
      <c r="E1304" s="147">
        <v>560</v>
      </c>
      <c r="F1304" s="163">
        <f>IF(LOOKUP($J1304,RABAT!$A$6:$A$9,RABAT!$A$6:$A$9)=$J1304,LOOKUP($J1304,RABAT!$A$6:$A$9,RABAT!C$6:C$9),"---")</f>
        <v>0</v>
      </c>
      <c r="G1304" s="148">
        <f t="shared" si="71"/>
        <v>560</v>
      </c>
      <c r="H1304" s="89" t="s">
        <v>3681</v>
      </c>
      <c r="I1304" s="36" t="s">
        <v>3646</v>
      </c>
      <c r="J1304" s="37" t="s">
        <v>2122</v>
      </c>
      <c r="K1304" s="36" t="s">
        <v>2121</v>
      </c>
    </row>
    <row r="1305" spans="1:11" s="2" customFormat="1" ht="12.75" customHeight="1" x14ac:dyDescent="0.2">
      <c r="A1305" s="5">
        <v>1284</v>
      </c>
      <c r="B1305" s="36" t="s">
        <v>892</v>
      </c>
      <c r="C1305" s="36" t="s">
        <v>893</v>
      </c>
      <c r="D1305" s="146" t="s">
        <v>151</v>
      </c>
      <c r="E1305" s="147">
        <v>659</v>
      </c>
      <c r="F1305" s="163">
        <f>IF(LOOKUP($J1305,RABAT!$A$6:$A$9,RABAT!$A$6:$A$9)=$J1305,LOOKUP($J1305,RABAT!$A$6:$A$9,RABAT!C$6:C$9),"---")</f>
        <v>0</v>
      </c>
      <c r="G1305" s="148">
        <f t="shared" si="71"/>
        <v>659</v>
      </c>
      <c r="H1305" s="89" t="s">
        <v>1642</v>
      </c>
      <c r="I1305" s="36" t="s">
        <v>3646</v>
      </c>
      <c r="J1305" s="37" t="s">
        <v>2122</v>
      </c>
      <c r="K1305" s="36" t="s">
        <v>2121</v>
      </c>
    </row>
    <row r="1306" spans="1:11" ht="12.75" customHeight="1" x14ac:dyDescent="0.2">
      <c r="A1306" s="2">
        <v>1285</v>
      </c>
      <c r="B1306" s="36" t="s">
        <v>890</v>
      </c>
      <c r="C1306" s="36" t="s">
        <v>891</v>
      </c>
      <c r="D1306" s="146" t="s">
        <v>151</v>
      </c>
      <c r="E1306" s="147">
        <v>560</v>
      </c>
      <c r="F1306" s="163">
        <f>IF(LOOKUP($J1306,RABAT!$A$6:$A$9,RABAT!$A$6:$A$9)=$J1306,LOOKUP($J1306,RABAT!$A$6:$A$9,RABAT!C$6:C$9),"---")</f>
        <v>0</v>
      </c>
      <c r="G1306" s="148">
        <f t="shared" si="71"/>
        <v>560</v>
      </c>
      <c r="H1306" s="89" t="s">
        <v>569</v>
      </c>
      <c r="I1306" s="36" t="s">
        <v>3646</v>
      </c>
      <c r="J1306" s="37" t="s">
        <v>2122</v>
      </c>
      <c r="K1306" s="36" t="s">
        <v>2121</v>
      </c>
    </row>
    <row r="1307" spans="1:11" ht="12.75" customHeight="1" x14ac:dyDescent="0.2">
      <c r="A1307" s="5">
        <v>1286</v>
      </c>
      <c r="B1307" s="36" t="s">
        <v>902</v>
      </c>
      <c r="C1307" s="36" t="s">
        <v>903</v>
      </c>
      <c r="D1307" s="146" t="s">
        <v>151</v>
      </c>
      <c r="E1307" s="147">
        <v>793</v>
      </c>
      <c r="F1307" s="163">
        <f>IF(LOOKUP($J1307,RABAT!$A$6:$A$9,RABAT!$A$6:$A$9)=$J1307,LOOKUP($J1307,RABAT!$A$6:$A$9,RABAT!C$6:C$9),"---")</f>
        <v>0</v>
      </c>
      <c r="G1307" s="148">
        <f t="shared" si="71"/>
        <v>793</v>
      </c>
      <c r="H1307" s="89" t="s">
        <v>3684</v>
      </c>
      <c r="I1307" s="36" t="s">
        <v>3646</v>
      </c>
      <c r="J1307" s="37" t="s">
        <v>2122</v>
      </c>
      <c r="K1307" s="36" t="s">
        <v>2121</v>
      </c>
    </row>
    <row r="1308" spans="1:11" ht="12.75" customHeight="1" x14ac:dyDescent="0.2">
      <c r="A1308" s="2">
        <v>1287</v>
      </c>
      <c r="B1308" s="36" t="s">
        <v>900</v>
      </c>
      <c r="C1308" s="36" t="s">
        <v>901</v>
      </c>
      <c r="D1308" s="146" t="s">
        <v>151</v>
      </c>
      <c r="E1308" s="147">
        <v>793</v>
      </c>
      <c r="F1308" s="163">
        <f>IF(LOOKUP($J1308,RABAT!$A$6:$A$9,RABAT!$A$6:$A$9)=$J1308,LOOKUP($J1308,RABAT!$A$6:$A$9,RABAT!C$6:C$9),"---")</f>
        <v>0</v>
      </c>
      <c r="G1308" s="148">
        <f t="shared" si="71"/>
        <v>793</v>
      </c>
      <c r="H1308" s="89" t="s">
        <v>289</v>
      </c>
      <c r="I1308" s="36" t="s">
        <v>3646</v>
      </c>
      <c r="J1308" s="37" t="s">
        <v>2122</v>
      </c>
      <c r="K1308" s="36" t="s">
        <v>2121</v>
      </c>
    </row>
    <row r="1309" spans="1:11" ht="12.75" customHeight="1" x14ac:dyDescent="0.2">
      <c r="A1309" s="5">
        <v>1288</v>
      </c>
      <c r="B1309" s="36" t="s">
        <v>898</v>
      </c>
      <c r="C1309" s="36" t="s">
        <v>899</v>
      </c>
      <c r="D1309" s="146" t="s">
        <v>151</v>
      </c>
      <c r="E1309" s="147">
        <v>793</v>
      </c>
      <c r="F1309" s="163">
        <f>IF(LOOKUP($J1309,RABAT!$A$6:$A$9,RABAT!$A$6:$A$9)=$J1309,LOOKUP($J1309,RABAT!$A$6:$A$9,RABAT!C$6:C$9),"---")</f>
        <v>0</v>
      </c>
      <c r="G1309" s="148">
        <f t="shared" si="71"/>
        <v>793</v>
      </c>
      <c r="H1309" s="89" t="s">
        <v>575</v>
      </c>
      <c r="I1309" s="36" t="s">
        <v>3646</v>
      </c>
      <c r="J1309" s="37" t="s">
        <v>2122</v>
      </c>
      <c r="K1309" s="36" t="s">
        <v>2121</v>
      </c>
    </row>
    <row r="1310" spans="1:11" ht="12.75" customHeight="1" x14ac:dyDescent="0.2">
      <c r="A1310" s="2">
        <v>1289</v>
      </c>
      <c r="B1310" s="36" t="s">
        <v>896</v>
      </c>
      <c r="C1310" s="36" t="s">
        <v>897</v>
      </c>
      <c r="D1310" s="146" t="s">
        <v>151</v>
      </c>
      <c r="E1310" s="147">
        <v>793</v>
      </c>
      <c r="F1310" s="163">
        <f>IF(LOOKUP($J1310,RABAT!$A$6:$A$9,RABAT!$A$6:$A$9)=$J1310,LOOKUP($J1310,RABAT!$A$6:$A$9,RABAT!C$6:C$9),"---")</f>
        <v>0</v>
      </c>
      <c r="G1310" s="148">
        <f t="shared" si="71"/>
        <v>793</v>
      </c>
      <c r="H1310" s="89" t="s">
        <v>578</v>
      </c>
      <c r="I1310" s="36" t="s">
        <v>3646</v>
      </c>
      <c r="J1310" s="37" t="s">
        <v>2122</v>
      </c>
      <c r="K1310" s="36" t="s">
        <v>2121</v>
      </c>
    </row>
    <row r="1311" spans="1:11" ht="12.75" customHeight="1" x14ac:dyDescent="0.2">
      <c r="A1311" s="5">
        <v>1290</v>
      </c>
      <c r="B1311" s="36" t="s">
        <v>908</v>
      </c>
      <c r="C1311" s="36" t="s">
        <v>909</v>
      </c>
      <c r="D1311" s="146" t="s">
        <v>152</v>
      </c>
      <c r="E1311" s="147">
        <v>1199</v>
      </c>
      <c r="F1311" s="163">
        <f>IF(LOOKUP($J1311,RABAT!$A$6:$A$9,RABAT!$A$6:$A$9)=$J1311,LOOKUP($J1311,RABAT!$A$6:$A$9,RABAT!C$6:C$9),"---")</f>
        <v>0</v>
      </c>
      <c r="G1311" s="148">
        <f t="shared" si="71"/>
        <v>1199</v>
      </c>
      <c r="H1311" s="89" t="s">
        <v>290</v>
      </c>
      <c r="I1311" s="36" t="s">
        <v>3646</v>
      </c>
      <c r="J1311" s="37" t="s">
        <v>2122</v>
      </c>
      <c r="K1311" s="36" t="s">
        <v>2121</v>
      </c>
    </row>
    <row r="1312" spans="1:11" ht="12.75" customHeight="1" x14ac:dyDescent="0.2">
      <c r="A1312" s="2">
        <v>1291</v>
      </c>
      <c r="B1312" s="36" t="s">
        <v>910</v>
      </c>
      <c r="C1312" s="36" t="s">
        <v>911</v>
      </c>
      <c r="D1312" s="146" t="s">
        <v>152</v>
      </c>
      <c r="E1312" s="147">
        <v>1199</v>
      </c>
      <c r="F1312" s="163">
        <f>IF(LOOKUP($J1312,RABAT!$A$6:$A$9,RABAT!$A$6:$A$9)=$J1312,LOOKUP($J1312,RABAT!$A$6:$A$9,RABAT!C$6:C$9),"---")</f>
        <v>0</v>
      </c>
      <c r="G1312" s="148">
        <f t="shared" si="71"/>
        <v>1199</v>
      </c>
      <c r="H1312" s="89" t="s">
        <v>581</v>
      </c>
      <c r="I1312" s="36" t="s">
        <v>3646</v>
      </c>
      <c r="J1312" s="37" t="s">
        <v>2122</v>
      </c>
      <c r="K1312" s="36" t="s">
        <v>2121</v>
      </c>
    </row>
    <row r="1313" spans="1:11" ht="12.75" customHeight="1" x14ac:dyDescent="0.2">
      <c r="A1313" s="5">
        <v>1292</v>
      </c>
      <c r="B1313" s="36" t="s">
        <v>904</v>
      </c>
      <c r="C1313" s="36" t="s">
        <v>905</v>
      </c>
      <c r="D1313" s="146" t="s">
        <v>152</v>
      </c>
      <c r="E1313" s="147">
        <v>1199</v>
      </c>
      <c r="F1313" s="163">
        <f>IF(LOOKUP($J1313,RABAT!$A$6:$A$9,RABAT!$A$6:$A$9)=$J1313,LOOKUP($J1313,RABAT!$A$6:$A$9,RABAT!C$6:C$9),"---")</f>
        <v>0</v>
      </c>
      <c r="G1313" s="148">
        <f t="shared" si="71"/>
        <v>1199</v>
      </c>
      <c r="H1313" s="89" t="s">
        <v>584</v>
      </c>
      <c r="I1313" s="36" t="s">
        <v>3646</v>
      </c>
      <c r="J1313" s="37" t="s">
        <v>2122</v>
      </c>
      <c r="K1313" s="36" t="s">
        <v>2121</v>
      </c>
    </row>
    <row r="1314" spans="1:11" ht="12.75" customHeight="1" x14ac:dyDescent="0.2">
      <c r="A1314" s="2">
        <v>1293</v>
      </c>
      <c r="B1314" s="36" t="s">
        <v>906</v>
      </c>
      <c r="C1314" s="36" t="s">
        <v>907</v>
      </c>
      <c r="D1314" s="146" t="s">
        <v>152</v>
      </c>
      <c r="E1314" s="147">
        <v>1140</v>
      </c>
      <c r="F1314" s="163">
        <f>IF(LOOKUP($J1314,RABAT!$A$6:$A$9,RABAT!$A$6:$A$9)=$J1314,LOOKUP($J1314,RABAT!$A$6:$A$9,RABAT!C$6:C$9),"---")</f>
        <v>0</v>
      </c>
      <c r="G1314" s="148">
        <f t="shared" si="71"/>
        <v>1140</v>
      </c>
      <c r="H1314" s="89" t="s">
        <v>309</v>
      </c>
      <c r="I1314" s="36" t="s">
        <v>3646</v>
      </c>
      <c r="J1314" s="37" t="s">
        <v>2122</v>
      </c>
      <c r="K1314" s="36" t="s">
        <v>2121</v>
      </c>
    </row>
    <row r="1315" spans="1:11" ht="12.75" customHeight="1" x14ac:dyDescent="0.2">
      <c r="A1315" s="5">
        <v>1294</v>
      </c>
      <c r="B1315" s="36" t="s">
        <v>912</v>
      </c>
      <c r="C1315" s="36" t="s">
        <v>913</v>
      </c>
      <c r="D1315" s="146" t="s">
        <v>151</v>
      </c>
      <c r="E1315" s="147">
        <v>1251</v>
      </c>
      <c r="F1315" s="163">
        <f>IF(LOOKUP($J1315,RABAT!$A$6:$A$9,RABAT!$A$6:$A$9)=$J1315,LOOKUP($J1315,RABAT!$A$6:$A$9,RABAT!C$6:C$9),"---")</f>
        <v>0</v>
      </c>
      <c r="G1315" s="148">
        <f t="shared" si="71"/>
        <v>1251</v>
      </c>
      <c r="H1315" s="89" t="s">
        <v>587</v>
      </c>
      <c r="I1315" s="36" t="s">
        <v>3646</v>
      </c>
      <c r="J1315" s="37" t="s">
        <v>2122</v>
      </c>
      <c r="K1315" s="36" t="s">
        <v>2121</v>
      </c>
    </row>
    <row r="1316" spans="1:11" ht="12.75" customHeight="1" x14ac:dyDescent="0.2">
      <c r="A1316" s="2">
        <v>1295</v>
      </c>
      <c r="B1316" s="36" t="s">
        <v>916</v>
      </c>
      <c r="C1316" s="36" t="s">
        <v>917</v>
      </c>
      <c r="D1316" s="146" t="s">
        <v>151</v>
      </c>
      <c r="E1316" s="147">
        <v>1291</v>
      </c>
      <c r="F1316" s="163">
        <f>IF(LOOKUP($J1316,RABAT!$A$6:$A$9,RABAT!$A$6:$A$9)=$J1316,LOOKUP($J1316,RABAT!$A$6:$A$9,RABAT!C$6:C$9),"---")</f>
        <v>0</v>
      </c>
      <c r="G1316" s="148">
        <f t="shared" si="71"/>
        <v>1291</v>
      </c>
      <c r="H1316" s="89" t="s">
        <v>590</v>
      </c>
      <c r="I1316" s="36" t="s">
        <v>3646</v>
      </c>
      <c r="J1316" s="37" t="s">
        <v>2122</v>
      </c>
      <c r="K1316" s="36" t="s">
        <v>2121</v>
      </c>
    </row>
    <row r="1317" spans="1:11" ht="12.75" customHeight="1" x14ac:dyDescent="0.2">
      <c r="A1317" s="5">
        <v>1296</v>
      </c>
      <c r="B1317" s="36" t="s">
        <v>914</v>
      </c>
      <c r="C1317" s="36" t="s">
        <v>915</v>
      </c>
      <c r="D1317" s="146" t="s">
        <v>151</v>
      </c>
      <c r="E1317" s="147">
        <v>1443</v>
      </c>
      <c r="F1317" s="163">
        <f>IF(LOOKUP($J1317,RABAT!$A$6:$A$9,RABAT!$A$6:$A$9)=$J1317,LOOKUP($J1317,RABAT!$A$6:$A$9,RABAT!C$6:C$9),"---")</f>
        <v>0</v>
      </c>
      <c r="G1317" s="148">
        <f t="shared" ref="G1317:G1336" si="72">CEILING(E1317-(E1317*F1317),0.1)</f>
        <v>1443</v>
      </c>
      <c r="H1317" s="89" t="s">
        <v>593</v>
      </c>
      <c r="I1317" s="36" t="s">
        <v>3646</v>
      </c>
      <c r="J1317" s="37" t="s">
        <v>2122</v>
      </c>
      <c r="K1317" s="36" t="s">
        <v>2121</v>
      </c>
    </row>
    <row r="1318" spans="1:11" ht="12.75" customHeight="1" x14ac:dyDescent="0.2">
      <c r="A1318" s="2">
        <v>1297</v>
      </c>
      <c r="B1318" s="36" t="s">
        <v>821</v>
      </c>
      <c r="C1318" s="36" t="s">
        <v>822</v>
      </c>
      <c r="D1318" s="146" t="s">
        <v>152</v>
      </c>
      <c r="E1318" s="147">
        <v>1527</v>
      </c>
      <c r="F1318" s="163">
        <f>IF(LOOKUP($J1318,RABAT!$A$6:$A$9,RABAT!$A$6:$A$9)=$J1318,LOOKUP($J1318,RABAT!$A$6:$A$9,RABAT!C$6:C$9),"---")</f>
        <v>0</v>
      </c>
      <c r="G1318" s="148">
        <f t="shared" si="72"/>
        <v>1527</v>
      </c>
      <c r="H1318" s="89" t="s">
        <v>310</v>
      </c>
      <c r="I1318" s="36" t="s">
        <v>3646</v>
      </c>
      <c r="J1318" s="37" t="s">
        <v>2122</v>
      </c>
      <c r="K1318" s="36" t="s">
        <v>2121</v>
      </c>
    </row>
    <row r="1319" spans="1:11" ht="12.75" customHeight="1" x14ac:dyDescent="0.2">
      <c r="A1319" s="5">
        <v>1298</v>
      </c>
      <c r="B1319" s="36" t="s">
        <v>884</v>
      </c>
      <c r="C1319" s="36" t="s">
        <v>885</v>
      </c>
      <c r="D1319" s="146" t="s">
        <v>152</v>
      </c>
      <c r="E1319" s="147">
        <v>1793</v>
      </c>
      <c r="F1319" s="163">
        <f>IF(LOOKUP($J1319,RABAT!$A$6:$A$9,RABAT!$A$6:$A$9)=$J1319,LOOKUP($J1319,RABAT!$A$6:$A$9,RABAT!C$6:C$9),"---")</f>
        <v>0</v>
      </c>
      <c r="G1319" s="148">
        <f t="shared" si="72"/>
        <v>1793</v>
      </c>
      <c r="H1319" s="89" t="s">
        <v>596</v>
      </c>
      <c r="I1319" s="36" t="s">
        <v>3646</v>
      </c>
      <c r="J1319" s="37" t="s">
        <v>2122</v>
      </c>
      <c r="K1319" s="36" t="s">
        <v>2121</v>
      </c>
    </row>
    <row r="1320" spans="1:11" ht="12.75" customHeight="1" x14ac:dyDescent="0.2">
      <c r="A1320" s="2">
        <v>1299</v>
      </c>
      <c r="B1320" s="36" t="s">
        <v>886</v>
      </c>
      <c r="C1320" s="36" t="s">
        <v>887</v>
      </c>
      <c r="D1320" s="146" t="s">
        <v>152</v>
      </c>
      <c r="E1320" s="147">
        <v>1793</v>
      </c>
      <c r="F1320" s="163">
        <f>IF(LOOKUP($J1320,RABAT!$A$6:$A$9,RABAT!$A$6:$A$9)=$J1320,LOOKUP($J1320,RABAT!$A$6:$A$9,RABAT!C$6:C$9),"---")</f>
        <v>0</v>
      </c>
      <c r="G1320" s="148">
        <f t="shared" si="72"/>
        <v>1793</v>
      </c>
      <c r="H1320" s="89" t="s">
        <v>599</v>
      </c>
      <c r="I1320" s="36" t="s">
        <v>3646</v>
      </c>
      <c r="J1320" s="37" t="s">
        <v>2122</v>
      </c>
      <c r="K1320" s="36" t="s">
        <v>2121</v>
      </c>
    </row>
    <row r="1321" spans="1:11" ht="12.75" customHeight="1" x14ac:dyDescent="0.2">
      <c r="A1321" s="5">
        <v>1300</v>
      </c>
      <c r="B1321" s="36" t="s">
        <v>918</v>
      </c>
      <c r="C1321" s="36" t="s">
        <v>919</v>
      </c>
      <c r="D1321" s="146" t="s">
        <v>152</v>
      </c>
      <c r="E1321" s="147">
        <v>1527</v>
      </c>
      <c r="F1321" s="163">
        <f>IF(LOOKUP($J1321,RABAT!$A$6:$A$9,RABAT!$A$6:$A$9)=$J1321,LOOKUP($J1321,RABAT!$A$6:$A$9,RABAT!C$6:C$9),"---")</f>
        <v>0</v>
      </c>
      <c r="G1321" s="148">
        <f t="shared" si="72"/>
        <v>1527</v>
      </c>
      <c r="H1321" s="89" t="s">
        <v>602</v>
      </c>
      <c r="I1321" s="36" t="s">
        <v>3646</v>
      </c>
      <c r="J1321" s="37" t="s">
        <v>2122</v>
      </c>
      <c r="K1321" s="36" t="s">
        <v>2121</v>
      </c>
    </row>
    <row r="1322" spans="1:11" ht="12.75" customHeight="1" x14ac:dyDescent="0.2">
      <c r="A1322" s="2">
        <v>1301</v>
      </c>
      <c r="B1322" s="36" t="s">
        <v>888</v>
      </c>
      <c r="C1322" s="36" t="s">
        <v>889</v>
      </c>
      <c r="D1322" s="146" t="s">
        <v>152</v>
      </c>
      <c r="E1322" s="147">
        <v>1948</v>
      </c>
      <c r="F1322" s="163">
        <f>IF(LOOKUP($J1322,RABAT!$A$6:$A$9,RABAT!$A$6:$A$9)=$J1322,LOOKUP($J1322,RABAT!$A$6:$A$9,RABAT!C$6:C$9),"---")</f>
        <v>0</v>
      </c>
      <c r="G1322" s="148">
        <f t="shared" si="72"/>
        <v>1948</v>
      </c>
      <c r="H1322" s="89" t="s">
        <v>346</v>
      </c>
      <c r="I1322" s="36" t="s">
        <v>3646</v>
      </c>
      <c r="J1322" s="37" t="s">
        <v>2122</v>
      </c>
      <c r="K1322" s="36" t="s">
        <v>2121</v>
      </c>
    </row>
    <row r="1323" spans="1:11" ht="12.75" customHeight="1" x14ac:dyDescent="0.2">
      <c r="A1323" s="5">
        <v>1302</v>
      </c>
      <c r="B1323" s="36" t="s">
        <v>823</v>
      </c>
      <c r="C1323" s="36" t="s">
        <v>824</v>
      </c>
      <c r="D1323" s="146" t="s">
        <v>152</v>
      </c>
      <c r="E1323" s="147">
        <v>1839</v>
      </c>
      <c r="F1323" s="163">
        <f>IF(LOOKUP($J1323,RABAT!$A$6:$A$9,RABAT!$A$6:$A$9)=$J1323,LOOKUP($J1323,RABAT!$A$6:$A$9,RABAT!C$6:C$9),"---")</f>
        <v>0</v>
      </c>
      <c r="G1323" s="148">
        <f t="shared" si="72"/>
        <v>1839</v>
      </c>
      <c r="H1323" s="89" t="s">
        <v>331</v>
      </c>
      <c r="I1323" s="36" t="s">
        <v>3646</v>
      </c>
      <c r="J1323" s="37" t="s">
        <v>2122</v>
      </c>
      <c r="K1323" s="36" t="s">
        <v>2121</v>
      </c>
    </row>
    <row r="1324" spans="1:11" ht="12.75" customHeight="1" x14ac:dyDescent="0.2">
      <c r="A1324" s="2">
        <v>1303</v>
      </c>
      <c r="B1324" s="36" t="s">
        <v>874</v>
      </c>
      <c r="C1324" s="36" t="s">
        <v>875</v>
      </c>
      <c r="D1324" s="146" t="s">
        <v>152</v>
      </c>
      <c r="E1324" s="147">
        <v>2246</v>
      </c>
      <c r="F1324" s="163">
        <f>IF(LOOKUP($J1324,RABAT!$A$6:$A$9,RABAT!$A$6:$A$9)=$J1324,LOOKUP($J1324,RABAT!$A$6:$A$9,RABAT!C$6:C$9),"---")</f>
        <v>0</v>
      </c>
      <c r="G1324" s="148">
        <f t="shared" si="72"/>
        <v>2246</v>
      </c>
      <c r="H1324" s="89" t="s">
        <v>347</v>
      </c>
      <c r="I1324" s="36" t="s">
        <v>3646</v>
      </c>
      <c r="J1324" s="37" t="s">
        <v>2122</v>
      </c>
      <c r="K1324" s="36" t="s">
        <v>2121</v>
      </c>
    </row>
    <row r="1325" spans="1:11" ht="12.75" customHeight="1" x14ac:dyDescent="0.2">
      <c r="A1325" s="5">
        <v>1304</v>
      </c>
      <c r="B1325" s="36" t="s">
        <v>920</v>
      </c>
      <c r="C1325" s="36" t="s">
        <v>921</v>
      </c>
      <c r="D1325" s="146" t="s">
        <v>152</v>
      </c>
      <c r="E1325" s="147">
        <v>2156</v>
      </c>
      <c r="F1325" s="163">
        <f>IF(LOOKUP($J1325,RABAT!$A$6:$A$9,RABAT!$A$6:$A$9)=$J1325,LOOKUP($J1325,RABAT!$A$6:$A$9,RABAT!C$6:C$9),"---")</f>
        <v>0</v>
      </c>
      <c r="G1325" s="148">
        <f t="shared" si="72"/>
        <v>2156</v>
      </c>
      <c r="H1325" s="89" t="s">
        <v>1997</v>
      </c>
      <c r="I1325" s="36" t="s">
        <v>3646</v>
      </c>
      <c r="J1325" s="37" t="s">
        <v>2122</v>
      </c>
      <c r="K1325" s="36" t="s">
        <v>2121</v>
      </c>
    </row>
    <row r="1326" spans="1:11" ht="12.75" customHeight="1" x14ac:dyDescent="0.2">
      <c r="A1326" s="2">
        <v>1305</v>
      </c>
      <c r="B1326" s="36" t="s">
        <v>825</v>
      </c>
      <c r="C1326" s="36" t="s">
        <v>826</v>
      </c>
      <c r="D1326" s="146" t="s">
        <v>152</v>
      </c>
      <c r="E1326" s="147">
        <v>2137</v>
      </c>
      <c r="F1326" s="163">
        <f>IF(LOOKUP($J1326,RABAT!$A$6:$A$9,RABAT!$A$6:$A$9)=$J1326,LOOKUP($J1326,RABAT!$A$6:$A$9,RABAT!C$6:C$9),"---")</f>
        <v>0</v>
      </c>
      <c r="G1326" s="148">
        <f t="shared" si="72"/>
        <v>2137</v>
      </c>
      <c r="H1326" s="89" t="s">
        <v>348</v>
      </c>
      <c r="I1326" s="36" t="s">
        <v>3646</v>
      </c>
      <c r="J1326" s="37" t="s">
        <v>2122</v>
      </c>
      <c r="K1326" s="36" t="s">
        <v>2121</v>
      </c>
    </row>
    <row r="1327" spans="1:11" ht="12.75" customHeight="1" x14ac:dyDescent="0.2">
      <c r="A1327" s="5">
        <v>1306</v>
      </c>
      <c r="B1327" s="36" t="s">
        <v>876</v>
      </c>
      <c r="C1327" s="36" t="s">
        <v>877</v>
      </c>
      <c r="D1327" s="146" t="s">
        <v>152</v>
      </c>
      <c r="E1327" s="147">
        <v>3607</v>
      </c>
      <c r="F1327" s="163">
        <f>IF(LOOKUP($J1327,RABAT!$A$6:$A$9,RABAT!$A$6:$A$9)=$J1327,LOOKUP($J1327,RABAT!$A$6:$A$9,RABAT!C$6:C$9),"---")</f>
        <v>0</v>
      </c>
      <c r="G1327" s="148">
        <f t="shared" si="72"/>
        <v>3607</v>
      </c>
      <c r="H1327" s="89" t="s">
        <v>360</v>
      </c>
      <c r="I1327" s="36" t="s">
        <v>3646</v>
      </c>
      <c r="J1327" s="37" t="s">
        <v>2122</v>
      </c>
      <c r="K1327" s="36" t="s">
        <v>2121</v>
      </c>
    </row>
    <row r="1328" spans="1:11" ht="12.75" customHeight="1" x14ac:dyDescent="0.2">
      <c r="A1328" s="2">
        <v>1307</v>
      </c>
      <c r="B1328" s="36" t="s">
        <v>926</v>
      </c>
      <c r="C1328" s="36" t="s">
        <v>927</v>
      </c>
      <c r="D1328" s="146" t="s">
        <v>151</v>
      </c>
      <c r="E1328" s="147">
        <v>2825</v>
      </c>
      <c r="F1328" s="163">
        <f>IF(LOOKUP($J1328,RABAT!$A$6:$A$9,RABAT!$A$6:$A$9)=$J1328,LOOKUP($J1328,RABAT!$A$6:$A$9,RABAT!C$6:C$9),"---")</f>
        <v>0</v>
      </c>
      <c r="G1328" s="148">
        <f t="shared" si="72"/>
        <v>2825</v>
      </c>
      <c r="H1328" s="89" t="s">
        <v>341</v>
      </c>
      <c r="I1328" s="36" t="s">
        <v>3646</v>
      </c>
      <c r="J1328" s="37" t="s">
        <v>2122</v>
      </c>
      <c r="K1328" s="36" t="s">
        <v>2121</v>
      </c>
    </row>
    <row r="1329" spans="1:11" ht="12.75" customHeight="1" x14ac:dyDescent="0.2">
      <c r="A1329" s="5">
        <v>1308</v>
      </c>
      <c r="B1329" s="36" t="s">
        <v>924</v>
      </c>
      <c r="C1329" s="36" t="s">
        <v>925</v>
      </c>
      <c r="D1329" s="146" t="s">
        <v>152</v>
      </c>
      <c r="E1329" s="147">
        <v>3436</v>
      </c>
      <c r="F1329" s="163">
        <f>IF(LOOKUP($J1329,RABAT!$A$6:$A$9,RABAT!$A$6:$A$9)=$J1329,LOOKUP($J1329,RABAT!$A$6:$A$9,RABAT!C$6:C$9),"---")</f>
        <v>0</v>
      </c>
      <c r="G1329" s="148">
        <f t="shared" si="72"/>
        <v>3436</v>
      </c>
      <c r="H1329" s="89" t="s">
        <v>344</v>
      </c>
      <c r="I1329" s="36" t="s">
        <v>3646</v>
      </c>
      <c r="J1329" s="37" t="s">
        <v>2122</v>
      </c>
      <c r="K1329" s="36" t="s">
        <v>2121</v>
      </c>
    </row>
    <row r="1330" spans="1:11" ht="12.75" customHeight="1" x14ac:dyDescent="0.2">
      <c r="A1330" s="2">
        <v>1309</v>
      </c>
      <c r="B1330" s="36" t="s">
        <v>922</v>
      </c>
      <c r="C1330" s="36" t="s">
        <v>923</v>
      </c>
      <c r="D1330" s="146" t="s">
        <v>152</v>
      </c>
      <c r="E1330" s="147">
        <v>3466</v>
      </c>
      <c r="F1330" s="163">
        <f>IF(LOOKUP($J1330,RABAT!$A$6:$A$9,RABAT!$A$6:$A$9)=$J1330,LOOKUP($J1330,RABAT!$A$6:$A$9,RABAT!C$6:C$9),"---")</f>
        <v>0</v>
      </c>
      <c r="G1330" s="148">
        <f t="shared" si="72"/>
        <v>3466</v>
      </c>
      <c r="H1330" s="89" t="s">
        <v>361</v>
      </c>
      <c r="I1330" s="36" t="s">
        <v>3646</v>
      </c>
      <c r="J1330" s="37" t="s">
        <v>2122</v>
      </c>
      <c r="K1330" s="36" t="s">
        <v>2121</v>
      </c>
    </row>
    <row r="1331" spans="1:11" ht="12.75" customHeight="1" x14ac:dyDescent="0.2">
      <c r="A1331" s="5">
        <v>1310</v>
      </c>
      <c r="B1331" s="36" t="s">
        <v>777</v>
      </c>
      <c r="C1331" s="36" t="s">
        <v>778</v>
      </c>
      <c r="D1331" s="146" t="s">
        <v>152</v>
      </c>
      <c r="E1331" s="147">
        <v>5115</v>
      </c>
      <c r="F1331" s="163">
        <f>IF(LOOKUP($J1331,RABAT!$A$6:$A$9,RABAT!$A$6:$A$9)=$J1331,LOOKUP($J1331,RABAT!$A$6:$A$9,RABAT!C$6:C$9),"---")</f>
        <v>0</v>
      </c>
      <c r="G1331" s="148">
        <f t="shared" si="72"/>
        <v>5115</v>
      </c>
      <c r="H1331" s="89" t="s">
        <v>2002</v>
      </c>
      <c r="I1331" s="36" t="s">
        <v>3646</v>
      </c>
      <c r="J1331" s="37" t="s">
        <v>2122</v>
      </c>
      <c r="K1331" s="36" t="s">
        <v>2121</v>
      </c>
    </row>
    <row r="1332" spans="1:11" ht="12.75" customHeight="1" x14ac:dyDescent="0.2">
      <c r="A1332" s="2">
        <v>1311</v>
      </c>
      <c r="B1332" s="36" t="s">
        <v>47</v>
      </c>
      <c r="C1332" s="36" t="s">
        <v>48</v>
      </c>
      <c r="D1332" s="146" t="s">
        <v>152</v>
      </c>
      <c r="E1332" s="147">
        <v>5568</v>
      </c>
      <c r="F1332" s="163">
        <f>IF(LOOKUP($J1332,RABAT!$A$6:$A$9,RABAT!$A$6:$A$9)=$J1332,LOOKUP($J1332,RABAT!$A$6:$A$9,RABAT!C$6:C$9),"---")</f>
        <v>0</v>
      </c>
      <c r="G1332" s="148">
        <f t="shared" si="72"/>
        <v>5568</v>
      </c>
      <c r="H1332" s="89" t="s">
        <v>362</v>
      </c>
      <c r="I1332" s="62" t="s">
        <v>3646</v>
      </c>
      <c r="J1332" s="63" t="s">
        <v>2122</v>
      </c>
      <c r="K1332" s="62" t="s">
        <v>2121</v>
      </c>
    </row>
    <row r="1333" spans="1:11" s="99" customFormat="1" ht="12.75" customHeight="1" x14ac:dyDescent="0.2">
      <c r="B1333" s="214"/>
      <c r="C1333" s="215" t="s">
        <v>5406</v>
      </c>
      <c r="D1333" s="214"/>
      <c r="E1333" s="214"/>
      <c r="F1333" s="214"/>
      <c r="G1333" s="214"/>
    </row>
    <row r="1334" spans="1:11" s="2" customFormat="1" ht="12.75" customHeight="1" x14ac:dyDescent="0.2">
      <c r="A1334" s="5">
        <v>1312</v>
      </c>
      <c r="B1334" s="99" t="s">
        <v>132</v>
      </c>
      <c r="C1334" s="100" t="s">
        <v>259</v>
      </c>
      <c r="D1334" s="143" t="s">
        <v>150</v>
      </c>
      <c r="E1334" s="144" t="s">
        <v>137</v>
      </c>
      <c r="F1334" s="122" t="s">
        <v>138</v>
      </c>
      <c r="G1334" s="145" t="s">
        <v>139</v>
      </c>
      <c r="H1334" s="84" t="s">
        <v>134</v>
      </c>
      <c r="I1334" s="84" t="s">
        <v>135</v>
      </c>
      <c r="J1334" s="84" t="s">
        <v>136</v>
      </c>
      <c r="K1334" s="84" t="s">
        <v>2120</v>
      </c>
    </row>
    <row r="1335" spans="1:11" ht="12.75" customHeight="1" x14ac:dyDescent="0.2">
      <c r="A1335" s="2">
        <v>1313</v>
      </c>
      <c r="B1335" s="36" t="s">
        <v>779</v>
      </c>
      <c r="C1335" s="36" t="s">
        <v>780</v>
      </c>
      <c r="D1335" s="146" t="s">
        <v>152</v>
      </c>
      <c r="E1335" s="147">
        <v>5317</v>
      </c>
      <c r="F1335" s="163">
        <f>IF(LOOKUP($J1335,RABAT!$A$6:$A$9,RABAT!$A$6:$A$9)=$J1335,LOOKUP($J1335,RABAT!$A$6:$A$9,RABAT!C$6:C$9),"---")</f>
        <v>0</v>
      </c>
      <c r="G1335" s="148">
        <f t="shared" si="72"/>
        <v>5317</v>
      </c>
      <c r="H1335" s="89" t="s">
        <v>363</v>
      </c>
      <c r="I1335" s="36" t="s">
        <v>3646</v>
      </c>
      <c r="J1335" s="37" t="s">
        <v>2122</v>
      </c>
      <c r="K1335" s="36" t="s">
        <v>2121</v>
      </c>
    </row>
    <row r="1336" spans="1:11" ht="12.75" customHeight="1" x14ac:dyDescent="0.2">
      <c r="A1336" s="5">
        <v>1314</v>
      </c>
      <c r="B1336" s="36" t="s">
        <v>781</v>
      </c>
      <c r="C1336" s="36" t="s">
        <v>782</v>
      </c>
      <c r="D1336" s="146" t="s">
        <v>152</v>
      </c>
      <c r="E1336" s="147">
        <v>5361</v>
      </c>
      <c r="F1336" s="163">
        <f>IF(LOOKUP($J1336,RABAT!$A$6:$A$9,RABAT!$A$6:$A$9)=$J1336,LOOKUP($J1336,RABAT!$A$6:$A$9,RABAT!C$6:C$9),"---")</f>
        <v>0</v>
      </c>
      <c r="G1336" s="148">
        <f t="shared" si="72"/>
        <v>5361</v>
      </c>
      <c r="H1336" s="89" t="s">
        <v>364</v>
      </c>
      <c r="I1336" s="36" t="s">
        <v>3646</v>
      </c>
      <c r="J1336" s="37" t="s">
        <v>2122</v>
      </c>
      <c r="K1336" s="36" t="s">
        <v>2121</v>
      </c>
    </row>
    <row r="1337" spans="1:11" ht="12.75" customHeight="1" x14ac:dyDescent="0.2">
      <c r="A1337" s="2">
        <v>1315</v>
      </c>
      <c r="B1337" s="36" t="s">
        <v>930</v>
      </c>
      <c r="C1337" s="36" t="s">
        <v>931</v>
      </c>
      <c r="D1337" s="146" t="s">
        <v>152</v>
      </c>
      <c r="E1337" s="147">
        <v>6993</v>
      </c>
      <c r="F1337" s="163">
        <f>IF(LOOKUP($J1337,RABAT!$A$6:$A$9,RABAT!$A$6:$A$9)=$J1337,LOOKUP($J1337,RABAT!$A$6:$A$9,RABAT!C$6:C$9),"---")</f>
        <v>0</v>
      </c>
      <c r="G1337" s="148">
        <f t="shared" ref="G1337:G1357" si="73">CEILING(E1337-(E1337*F1337),0.1)</f>
        <v>6993</v>
      </c>
      <c r="H1337" s="89" t="s">
        <v>365</v>
      </c>
      <c r="I1337" s="36" t="s">
        <v>3646</v>
      </c>
      <c r="J1337" s="37" t="s">
        <v>2122</v>
      </c>
      <c r="K1337" s="36" t="s">
        <v>2121</v>
      </c>
    </row>
    <row r="1338" spans="1:11" ht="12.75" customHeight="1" x14ac:dyDescent="0.2">
      <c r="A1338" s="5">
        <v>1316</v>
      </c>
      <c r="B1338" s="36" t="s">
        <v>932</v>
      </c>
      <c r="C1338" s="36" t="s">
        <v>933</v>
      </c>
      <c r="D1338" s="146" t="s">
        <v>152</v>
      </c>
      <c r="E1338" s="147">
        <v>7050</v>
      </c>
      <c r="F1338" s="163">
        <f>IF(LOOKUP($J1338,RABAT!$A$6:$A$9,RABAT!$A$6:$A$9)=$J1338,LOOKUP($J1338,RABAT!$A$6:$A$9,RABAT!C$6:C$9),"---")</f>
        <v>0</v>
      </c>
      <c r="G1338" s="148">
        <f t="shared" si="73"/>
        <v>7050</v>
      </c>
      <c r="H1338" s="89" t="s">
        <v>366</v>
      </c>
      <c r="I1338" s="36" t="s">
        <v>3646</v>
      </c>
      <c r="J1338" s="37" t="s">
        <v>2122</v>
      </c>
      <c r="K1338" s="36" t="s">
        <v>2121</v>
      </c>
    </row>
    <row r="1339" spans="1:11" ht="12.75" customHeight="1" x14ac:dyDescent="0.2">
      <c r="A1339" s="2">
        <v>1317</v>
      </c>
      <c r="B1339" s="36" t="s">
        <v>783</v>
      </c>
      <c r="C1339" s="36" t="s">
        <v>784</v>
      </c>
      <c r="D1339" s="146" t="s">
        <v>152</v>
      </c>
      <c r="E1339" s="147">
        <v>6351</v>
      </c>
      <c r="F1339" s="163">
        <f>IF(LOOKUP($J1339,RABAT!$A$6:$A$9,RABAT!$A$6:$A$9)=$J1339,LOOKUP($J1339,RABAT!$A$6:$A$9,RABAT!C$6:C$9),"---")</f>
        <v>0</v>
      </c>
      <c r="G1339" s="148">
        <f t="shared" si="73"/>
        <v>6351</v>
      </c>
      <c r="H1339" s="89" t="s">
        <v>367</v>
      </c>
      <c r="I1339" s="36" t="s">
        <v>3646</v>
      </c>
      <c r="J1339" s="37" t="s">
        <v>2122</v>
      </c>
      <c r="K1339" s="36" t="s">
        <v>2121</v>
      </c>
    </row>
    <row r="1340" spans="1:11" ht="12.75" customHeight="1" x14ac:dyDescent="0.2">
      <c r="A1340" s="5">
        <v>1318</v>
      </c>
      <c r="B1340" s="36" t="s">
        <v>785</v>
      </c>
      <c r="C1340" s="36" t="s">
        <v>786</v>
      </c>
      <c r="D1340" s="146" t="s">
        <v>152</v>
      </c>
      <c r="E1340" s="147">
        <v>9090</v>
      </c>
      <c r="F1340" s="163">
        <f>IF(LOOKUP($J1340,RABAT!$A$6:$A$9,RABAT!$A$6:$A$9)=$J1340,LOOKUP($J1340,RABAT!$A$6:$A$9,RABAT!C$6:C$9),"---")</f>
        <v>0</v>
      </c>
      <c r="G1340" s="148">
        <f t="shared" si="73"/>
        <v>9090</v>
      </c>
      <c r="H1340" s="89" t="s">
        <v>368</v>
      </c>
      <c r="I1340" s="36" t="s">
        <v>3646</v>
      </c>
      <c r="J1340" s="37" t="s">
        <v>2122</v>
      </c>
      <c r="K1340" s="36" t="s">
        <v>2121</v>
      </c>
    </row>
    <row r="1341" spans="1:11" ht="12.75" customHeight="1" x14ac:dyDescent="0.2">
      <c r="A1341" s="2">
        <v>1319</v>
      </c>
      <c r="B1341" s="36" t="s">
        <v>928</v>
      </c>
      <c r="C1341" s="36" t="s">
        <v>929</v>
      </c>
      <c r="D1341" s="146" t="s">
        <v>151</v>
      </c>
      <c r="E1341" s="147">
        <v>9164</v>
      </c>
      <c r="F1341" s="163">
        <f>IF(LOOKUP($J1341,RABAT!$A$6:$A$9,RABAT!$A$6:$A$9)=$J1341,LOOKUP($J1341,RABAT!$A$6:$A$9,RABAT!C$6:C$9),"---")</f>
        <v>0</v>
      </c>
      <c r="G1341" s="148">
        <f t="shared" si="73"/>
        <v>9164</v>
      </c>
      <c r="H1341" s="89" t="s">
        <v>356</v>
      </c>
      <c r="I1341" s="36" t="s">
        <v>3646</v>
      </c>
      <c r="J1341" s="37" t="s">
        <v>2122</v>
      </c>
      <c r="K1341" s="36" t="s">
        <v>2121</v>
      </c>
    </row>
    <row r="1342" spans="1:11" ht="12.75" customHeight="1" x14ac:dyDescent="0.2">
      <c r="A1342" s="5">
        <v>1320</v>
      </c>
      <c r="B1342" s="36" t="s">
        <v>787</v>
      </c>
      <c r="C1342" s="36" t="s">
        <v>788</v>
      </c>
      <c r="D1342" s="146" t="s">
        <v>152</v>
      </c>
      <c r="E1342" s="147">
        <v>9164</v>
      </c>
      <c r="F1342" s="163">
        <f>IF(LOOKUP($J1342,RABAT!$A$6:$A$9,RABAT!$A$6:$A$9)=$J1342,LOOKUP($J1342,RABAT!$A$6:$A$9,RABAT!C$6:C$9),"---")</f>
        <v>0</v>
      </c>
      <c r="G1342" s="148">
        <f t="shared" si="73"/>
        <v>9164</v>
      </c>
      <c r="H1342" s="89" t="s">
        <v>359</v>
      </c>
      <c r="I1342" s="36" t="s">
        <v>3646</v>
      </c>
      <c r="J1342" s="37" t="s">
        <v>2122</v>
      </c>
      <c r="K1342" s="36" t="s">
        <v>2121</v>
      </c>
    </row>
    <row r="1343" spans="1:11" ht="12.75" customHeight="1" x14ac:dyDescent="0.2">
      <c r="A1343" s="2">
        <v>1321</v>
      </c>
      <c r="B1343" s="36" t="s">
        <v>789</v>
      </c>
      <c r="C1343" s="36" t="s">
        <v>790</v>
      </c>
      <c r="D1343" s="146" t="s">
        <v>152</v>
      </c>
      <c r="E1343" s="147">
        <v>9249</v>
      </c>
      <c r="F1343" s="163">
        <f>IF(LOOKUP($J1343,RABAT!$A$6:$A$9,RABAT!$A$6:$A$9)=$J1343,LOOKUP($J1343,RABAT!$A$6:$A$9,RABAT!C$6:C$9),"---")</f>
        <v>0</v>
      </c>
      <c r="G1343" s="148">
        <f t="shared" si="73"/>
        <v>9249</v>
      </c>
      <c r="H1343" s="89" t="s">
        <v>369</v>
      </c>
      <c r="I1343" s="36" t="s">
        <v>3646</v>
      </c>
      <c r="J1343" s="37" t="s">
        <v>2122</v>
      </c>
      <c r="K1343" s="36" t="s">
        <v>2121</v>
      </c>
    </row>
    <row r="1344" spans="1:11" ht="12.75" customHeight="1" x14ac:dyDescent="0.2">
      <c r="A1344" s="5">
        <v>1322</v>
      </c>
      <c r="B1344" s="36" t="s">
        <v>791</v>
      </c>
      <c r="C1344" s="36" t="s">
        <v>792</v>
      </c>
      <c r="D1344" s="146" t="s">
        <v>152</v>
      </c>
      <c r="E1344" s="147">
        <v>33102</v>
      </c>
      <c r="F1344" s="163">
        <f>IF(LOOKUP($J1344,RABAT!$A$6:$A$9,RABAT!$A$6:$A$9)=$J1344,LOOKUP($J1344,RABAT!$A$6:$A$9,RABAT!C$6:C$9),"---")</f>
        <v>0</v>
      </c>
      <c r="G1344" s="148">
        <f t="shared" si="73"/>
        <v>33102</v>
      </c>
      <c r="H1344" s="89" t="s">
        <v>370</v>
      </c>
      <c r="I1344" s="36" t="s">
        <v>3646</v>
      </c>
      <c r="J1344" s="37" t="s">
        <v>2122</v>
      </c>
      <c r="K1344" s="36" t="s">
        <v>2121</v>
      </c>
    </row>
    <row r="1345" spans="1:11" ht="12.75" customHeight="1" x14ac:dyDescent="0.2">
      <c r="A1345" s="2">
        <v>1323</v>
      </c>
      <c r="B1345" s="36" t="s">
        <v>793</v>
      </c>
      <c r="C1345" s="36" t="s">
        <v>794</v>
      </c>
      <c r="D1345" s="146" t="s">
        <v>154</v>
      </c>
      <c r="E1345" s="147">
        <v>30500</v>
      </c>
      <c r="F1345" s="163">
        <f>IF(LOOKUP($J1345,RABAT!$A$6:$A$9,RABAT!$A$6:$A$9)=$J1345,LOOKUP($J1345,RABAT!$A$6:$A$9,RABAT!C$6:C$9),"---")</f>
        <v>0</v>
      </c>
      <c r="G1345" s="148">
        <f t="shared" si="73"/>
        <v>30500</v>
      </c>
      <c r="H1345" s="89" t="s">
        <v>371</v>
      </c>
      <c r="I1345" s="36" t="s">
        <v>3646</v>
      </c>
      <c r="J1345" s="37" t="s">
        <v>2122</v>
      </c>
      <c r="K1345" s="36" t="s">
        <v>2121</v>
      </c>
    </row>
    <row r="1346" spans="1:11" ht="12.75" customHeight="1" x14ac:dyDescent="0.2">
      <c r="A1346" s="5">
        <v>1324</v>
      </c>
      <c r="B1346" s="36" t="s">
        <v>795</v>
      </c>
      <c r="C1346" s="36" t="s">
        <v>796</v>
      </c>
      <c r="D1346" s="146" t="s">
        <v>154</v>
      </c>
      <c r="E1346" s="147">
        <v>29139</v>
      </c>
      <c r="F1346" s="163">
        <f>IF(LOOKUP($J1346,RABAT!$A$6:$A$9,RABAT!$A$6:$A$9)=$J1346,LOOKUP($J1346,RABAT!$A$6:$A$9,RABAT!C$6:C$9),"---")</f>
        <v>0</v>
      </c>
      <c r="G1346" s="148">
        <f t="shared" si="73"/>
        <v>29139</v>
      </c>
      <c r="H1346" s="89" t="s">
        <v>372</v>
      </c>
      <c r="I1346" s="36" t="s">
        <v>3646</v>
      </c>
      <c r="J1346" s="37" t="s">
        <v>2122</v>
      </c>
      <c r="K1346" s="36" t="s">
        <v>2121</v>
      </c>
    </row>
    <row r="1347" spans="1:11" ht="12.75" customHeight="1" x14ac:dyDescent="0.2">
      <c r="A1347" s="2">
        <v>1325</v>
      </c>
      <c r="B1347" s="36" t="s">
        <v>797</v>
      </c>
      <c r="C1347" s="36" t="s">
        <v>798</v>
      </c>
      <c r="D1347" s="146" t="s">
        <v>154</v>
      </c>
      <c r="E1347" s="147">
        <v>48187</v>
      </c>
      <c r="F1347" s="163">
        <f>IF(LOOKUP($J1347,RABAT!$A$6:$A$9,RABAT!$A$6:$A$9)=$J1347,LOOKUP($J1347,RABAT!$A$6:$A$9,RABAT!C$6:C$9),"---")</f>
        <v>0</v>
      </c>
      <c r="G1347" s="148">
        <f t="shared" si="73"/>
        <v>48187</v>
      </c>
      <c r="H1347" s="89" t="s">
        <v>373</v>
      </c>
      <c r="I1347" s="36" t="s">
        <v>3646</v>
      </c>
      <c r="J1347" s="37" t="s">
        <v>2122</v>
      </c>
      <c r="K1347" s="36" t="s">
        <v>2121</v>
      </c>
    </row>
    <row r="1348" spans="1:11" ht="12.75" customHeight="1" x14ac:dyDescent="0.2">
      <c r="A1348" s="5">
        <v>1326</v>
      </c>
      <c r="B1348" s="36" t="s">
        <v>799</v>
      </c>
      <c r="C1348" s="36" t="s">
        <v>800</v>
      </c>
      <c r="D1348" s="146" t="s">
        <v>152</v>
      </c>
      <c r="E1348" s="147">
        <v>45218</v>
      </c>
      <c r="F1348" s="163">
        <f>IF(LOOKUP($J1348,RABAT!$A$6:$A$9,RABAT!$A$6:$A$9)=$J1348,LOOKUP($J1348,RABAT!$A$6:$A$9,RABAT!C$6:C$9),"---")</f>
        <v>0</v>
      </c>
      <c r="G1348" s="148">
        <f t="shared" si="73"/>
        <v>45218</v>
      </c>
      <c r="H1348" s="89" t="s">
        <v>374</v>
      </c>
      <c r="I1348" s="36" t="s">
        <v>3646</v>
      </c>
      <c r="J1348" s="37" t="s">
        <v>2122</v>
      </c>
      <c r="K1348" s="36" t="s">
        <v>2121</v>
      </c>
    </row>
    <row r="1349" spans="1:11" ht="12.75" customHeight="1" x14ac:dyDescent="0.2">
      <c r="A1349" s="2">
        <v>1327</v>
      </c>
      <c r="B1349" s="36" t="s">
        <v>801</v>
      </c>
      <c r="C1349" s="36" t="s">
        <v>802</v>
      </c>
      <c r="D1349" s="146" t="s">
        <v>154</v>
      </c>
      <c r="E1349" s="147">
        <v>43911</v>
      </c>
      <c r="F1349" s="163">
        <f>IF(LOOKUP($J1349,RABAT!$A$6:$A$9,RABAT!$A$6:$A$9)=$J1349,LOOKUP($J1349,RABAT!$A$6:$A$9,RABAT!C$6:C$9),"---")</f>
        <v>0</v>
      </c>
      <c r="G1349" s="148">
        <f t="shared" si="73"/>
        <v>43911</v>
      </c>
      <c r="H1349" s="89" t="s">
        <v>375</v>
      </c>
      <c r="I1349" s="36" t="s">
        <v>3646</v>
      </c>
      <c r="J1349" s="37" t="s">
        <v>2122</v>
      </c>
      <c r="K1349" s="36" t="s">
        <v>2121</v>
      </c>
    </row>
    <row r="1350" spans="1:11" ht="12.75" customHeight="1" x14ac:dyDescent="0.2">
      <c r="A1350" s="5">
        <v>1328</v>
      </c>
      <c r="B1350" s="36" t="s">
        <v>803</v>
      </c>
      <c r="C1350" s="36" t="s">
        <v>804</v>
      </c>
      <c r="D1350" s="146" t="s">
        <v>154</v>
      </c>
      <c r="E1350" s="147">
        <v>74905</v>
      </c>
      <c r="F1350" s="163">
        <f>IF(LOOKUP($J1350,RABAT!$A$6:$A$9,RABAT!$A$6:$A$9)=$J1350,LOOKUP($J1350,RABAT!$A$6:$A$9,RABAT!C$6:C$9),"---")</f>
        <v>0</v>
      </c>
      <c r="G1350" s="148">
        <f t="shared" si="73"/>
        <v>74905</v>
      </c>
      <c r="H1350" s="89" t="s">
        <v>2970</v>
      </c>
      <c r="I1350" s="36" t="s">
        <v>3646</v>
      </c>
      <c r="J1350" s="37" t="s">
        <v>2122</v>
      </c>
      <c r="K1350" s="36" t="s">
        <v>2121</v>
      </c>
    </row>
    <row r="1351" spans="1:11" ht="12.75" customHeight="1" x14ac:dyDescent="0.2">
      <c r="A1351" s="2">
        <v>1329</v>
      </c>
      <c r="B1351" s="36" t="s">
        <v>805</v>
      </c>
      <c r="C1351" s="36" t="s">
        <v>806</v>
      </c>
      <c r="D1351" s="146" t="s">
        <v>154</v>
      </c>
      <c r="E1351" s="147">
        <v>72659</v>
      </c>
      <c r="F1351" s="163">
        <f>IF(LOOKUP($J1351,RABAT!$A$6:$A$9,RABAT!$A$6:$A$9)=$J1351,LOOKUP($J1351,RABAT!$A$6:$A$9,RABAT!C$6:C$9),"---")</f>
        <v>0</v>
      </c>
      <c r="G1351" s="148">
        <f t="shared" si="73"/>
        <v>72659</v>
      </c>
      <c r="H1351" s="89" t="s">
        <v>2971</v>
      </c>
      <c r="I1351" s="36" t="s">
        <v>3646</v>
      </c>
      <c r="J1351" s="37" t="s">
        <v>2122</v>
      </c>
      <c r="K1351" s="36" t="s">
        <v>2121</v>
      </c>
    </row>
    <row r="1352" spans="1:11" ht="12.75" customHeight="1" x14ac:dyDescent="0.2">
      <c r="A1352" s="5">
        <v>1330</v>
      </c>
      <c r="B1352" s="36" t="s">
        <v>807</v>
      </c>
      <c r="C1352" s="36" t="s">
        <v>808</v>
      </c>
      <c r="D1352" s="146" t="s">
        <v>154</v>
      </c>
      <c r="E1352" s="147">
        <v>67597</v>
      </c>
      <c r="F1352" s="163">
        <f>IF(LOOKUP($J1352,RABAT!$A$6:$A$9,RABAT!$A$6:$A$9)=$J1352,LOOKUP($J1352,RABAT!$A$6:$A$9,RABAT!C$6:C$9),"---")</f>
        <v>0</v>
      </c>
      <c r="G1352" s="148">
        <f t="shared" si="73"/>
        <v>67597</v>
      </c>
      <c r="H1352" s="89" t="s">
        <v>2972</v>
      </c>
      <c r="I1352" s="36" t="s">
        <v>3646</v>
      </c>
      <c r="J1352" s="37" t="s">
        <v>2122</v>
      </c>
      <c r="K1352" s="36" t="s">
        <v>2121</v>
      </c>
    </row>
    <row r="1353" spans="1:11" ht="12.75" customHeight="1" x14ac:dyDescent="0.2">
      <c r="A1353" s="2">
        <v>1331</v>
      </c>
      <c r="B1353" s="36" t="s">
        <v>809</v>
      </c>
      <c r="C1353" s="36" t="s">
        <v>810</v>
      </c>
      <c r="D1353" s="146" t="s">
        <v>154</v>
      </c>
      <c r="E1353" s="147">
        <v>57663</v>
      </c>
      <c r="F1353" s="163">
        <f>IF(LOOKUP($J1353,RABAT!$A$6:$A$9,RABAT!$A$6:$A$9)=$J1353,LOOKUP($J1353,RABAT!$A$6:$A$9,RABAT!C$6:C$9),"---")</f>
        <v>0</v>
      </c>
      <c r="G1353" s="148">
        <f t="shared" si="73"/>
        <v>57663</v>
      </c>
      <c r="H1353" s="89" t="s">
        <v>2973</v>
      </c>
      <c r="I1353" s="36" t="s">
        <v>3646</v>
      </c>
      <c r="J1353" s="37" t="s">
        <v>2122</v>
      </c>
      <c r="K1353" s="36" t="s">
        <v>2121</v>
      </c>
    </row>
    <row r="1354" spans="1:11" ht="12.75" customHeight="1" x14ac:dyDescent="0.2">
      <c r="A1354" s="5">
        <v>1332</v>
      </c>
      <c r="B1354" s="36" t="s">
        <v>811</v>
      </c>
      <c r="C1354" s="36" t="s">
        <v>812</v>
      </c>
      <c r="D1354" s="146" t="s">
        <v>154</v>
      </c>
      <c r="E1354" s="147">
        <v>100330</v>
      </c>
      <c r="F1354" s="163">
        <f>IF(LOOKUP($J1354,RABAT!$A$6:$A$9,RABAT!$A$6:$A$9)=$J1354,LOOKUP($J1354,RABAT!$A$6:$A$9,RABAT!C$6:C$9),"---")</f>
        <v>0</v>
      </c>
      <c r="G1354" s="148">
        <f t="shared" si="73"/>
        <v>100330</v>
      </c>
      <c r="H1354" s="89" t="s">
        <v>2859</v>
      </c>
      <c r="I1354" s="36" t="s">
        <v>3646</v>
      </c>
      <c r="J1354" s="37" t="s">
        <v>2122</v>
      </c>
      <c r="K1354" s="36" t="s">
        <v>2121</v>
      </c>
    </row>
    <row r="1355" spans="1:11" ht="12.75" customHeight="1" x14ac:dyDescent="0.2">
      <c r="A1355" s="2">
        <v>1333</v>
      </c>
      <c r="B1355" s="36" t="s">
        <v>813</v>
      </c>
      <c r="C1355" s="36" t="s">
        <v>814</v>
      </c>
      <c r="D1355" s="146" t="s">
        <v>154</v>
      </c>
      <c r="E1355" s="147">
        <v>94585</v>
      </c>
      <c r="F1355" s="163">
        <f>IF(LOOKUP($J1355,RABAT!$A$6:$A$9,RABAT!$A$6:$A$9)=$J1355,LOOKUP($J1355,RABAT!$A$6:$A$9,RABAT!C$6:C$9),"---")</f>
        <v>0</v>
      </c>
      <c r="G1355" s="148">
        <f t="shared" si="73"/>
        <v>94585</v>
      </c>
      <c r="H1355" s="89" t="s">
        <v>2586</v>
      </c>
      <c r="I1355" s="36" t="s">
        <v>3646</v>
      </c>
      <c r="J1355" s="37" t="s">
        <v>2122</v>
      </c>
      <c r="K1355" s="36" t="s">
        <v>2121</v>
      </c>
    </row>
    <row r="1356" spans="1:11" ht="12.75" customHeight="1" x14ac:dyDescent="0.2">
      <c r="A1356" s="5">
        <v>1334</v>
      </c>
      <c r="B1356" s="36" t="s">
        <v>815</v>
      </c>
      <c r="C1356" s="36" t="s">
        <v>816</v>
      </c>
      <c r="D1356" s="146" t="s">
        <v>154</v>
      </c>
      <c r="E1356" s="147">
        <v>78293</v>
      </c>
      <c r="F1356" s="163">
        <f>IF(LOOKUP($J1356,RABAT!$A$6:$A$9,RABAT!$A$6:$A$9)=$J1356,LOOKUP($J1356,RABAT!$A$6:$A$9,RABAT!C$6:C$9),"---")</f>
        <v>0</v>
      </c>
      <c r="G1356" s="148">
        <f t="shared" si="73"/>
        <v>78293</v>
      </c>
      <c r="H1356" s="89" t="s">
        <v>2587</v>
      </c>
      <c r="I1356" s="36" t="s">
        <v>3646</v>
      </c>
      <c r="J1356" s="37" t="s">
        <v>2122</v>
      </c>
      <c r="K1356" s="36" t="s">
        <v>2121</v>
      </c>
    </row>
    <row r="1357" spans="1:11" ht="12.75" customHeight="1" x14ac:dyDescent="0.2">
      <c r="A1357" s="2">
        <v>1335</v>
      </c>
      <c r="B1357" s="36" t="s">
        <v>817</v>
      </c>
      <c r="C1357" s="36" t="s">
        <v>818</v>
      </c>
      <c r="D1357" s="146" t="s">
        <v>154</v>
      </c>
      <c r="E1357" s="147">
        <v>74182</v>
      </c>
      <c r="F1357" s="163">
        <f>IF(LOOKUP($J1357,RABAT!$A$6:$A$9,RABAT!$A$6:$A$9)=$J1357,LOOKUP($J1357,RABAT!$A$6:$A$9,RABAT!C$6:C$9),"---")</f>
        <v>0</v>
      </c>
      <c r="G1357" s="148">
        <f t="shared" si="73"/>
        <v>74182</v>
      </c>
      <c r="H1357" s="89" t="s">
        <v>2588</v>
      </c>
      <c r="I1357" s="36" t="s">
        <v>3646</v>
      </c>
      <c r="J1357" s="37" t="s">
        <v>2122</v>
      </c>
      <c r="K1357" s="36" t="s">
        <v>2121</v>
      </c>
    </row>
    <row r="1358" spans="1:11" ht="12.75" customHeight="1" x14ac:dyDescent="0.2">
      <c r="A1358" s="5">
        <v>1336</v>
      </c>
      <c r="B1358" s="36" t="s">
        <v>819</v>
      </c>
      <c r="C1358" s="36" t="s">
        <v>820</v>
      </c>
      <c r="D1358" s="146" t="s">
        <v>154</v>
      </c>
      <c r="E1358" s="150" t="s">
        <v>127</v>
      </c>
      <c r="F1358" s="163">
        <f>IF(LOOKUP($J1358,RABAT!$A$6:$A$9,RABAT!$A$6:$A$9)=$J1358,LOOKUP($J1358,RABAT!$A$6:$A$9,RABAT!C$6:C$9),"---")</f>
        <v>0</v>
      </c>
      <c r="G1358" s="148" t="s">
        <v>127</v>
      </c>
      <c r="H1358" s="89" t="s">
        <v>666</v>
      </c>
      <c r="I1358" s="36" t="s">
        <v>3646</v>
      </c>
      <c r="J1358" s="37" t="s">
        <v>2122</v>
      </c>
      <c r="K1358" s="36" t="s">
        <v>2121</v>
      </c>
    </row>
    <row r="1359" spans="1:11" ht="12.75" customHeight="1" x14ac:dyDescent="0.2">
      <c r="A1359" s="2">
        <v>1337</v>
      </c>
      <c r="B1359" s="36" t="s">
        <v>829</v>
      </c>
      <c r="C1359" s="36" t="s">
        <v>830</v>
      </c>
      <c r="D1359" s="146" t="s">
        <v>154</v>
      </c>
      <c r="E1359" s="150" t="s">
        <v>127</v>
      </c>
      <c r="F1359" s="163">
        <f>IF(LOOKUP($J1359,RABAT!$A$6:$A$9,RABAT!$A$6:$A$9)=$J1359,LOOKUP($J1359,RABAT!$A$6:$A$9,RABAT!C$6:C$9),"---")</f>
        <v>0</v>
      </c>
      <c r="G1359" s="148" t="s">
        <v>127</v>
      </c>
      <c r="H1359" s="89" t="s">
        <v>669</v>
      </c>
      <c r="I1359" s="36" t="s">
        <v>3646</v>
      </c>
      <c r="J1359" s="37" t="s">
        <v>2122</v>
      </c>
      <c r="K1359" s="36" t="s">
        <v>2121</v>
      </c>
    </row>
    <row r="1360" spans="1:11" ht="12.75" customHeight="1" x14ac:dyDescent="0.2">
      <c r="A1360" s="5">
        <v>1338</v>
      </c>
      <c r="B1360" s="36" t="s">
        <v>831</v>
      </c>
      <c r="C1360" s="36" t="s">
        <v>832</v>
      </c>
      <c r="D1360" s="146" t="s">
        <v>154</v>
      </c>
      <c r="E1360" s="150" t="s">
        <v>127</v>
      </c>
      <c r="F1360" s="163">
        <f>IF(LOOKUP($J1360,RABAT!$A$6:$A$9,RABAT!$A$6:$A$9)=$J1360,LOOKUP($J1360,RABAT!$A$6:$A$9,RABAT!C$6:C$9),"---")</f>
        <v>0</v>
      </c>
      <c r="G1360" s="148" t="s">
        <v>127</v>
      </c>
      <c r="H1360" s="89" t="s">
        <v>672</v>
      </c>
      <c r="I1360" s="36" t="s">
        <v>3646</v>
      </c>
      <c r="J1360" s="37" t="s">
        <v>2122</v>
      </c>
      <c r="K1360" s="36" t="s">
        <v>2121</v>
      </c>
    </row>
    <row r="1361" spans="1:11" ht="12.75" customHeight="1" x14ac:dyDescent="0.2">
      <c r="A1361" s="2">
        <v>1339</v>
      </c>
      <c r="B1361" s="36" t="s">
        <v>837</v>
      </c>
      <c r="C1361" s="36" t="s">
        <v>838</v>
      </c>
      <c r="D1361" s="146" t="s">
        <v>154</v>
      </c>
      <c r="E1361" s="150" t="s">
        <v>127</v>
      </c>
      <c r="F1361" s="163">
        <f>IF(LOOKUP($J1361,RABAT!$A$6:$A$9,RABAT!$A$6:$A$9)=$J1361,LOOKUP($J1361,RABAT!$A$6:$A$9,RABAT!C$6:C$9),"---")</f>
        <v>0</v>
      </c>
      <c r="G1361" s="148" t="s">
        <v>127</v>
      </c>
      <c r="H1361" s="89" t="s">
        <v>2860</v>
      </c>
      <c r="I1361" s="36" t="s">
        <v>3646</v>
      </c>
      <c r="J1361" s="37" t="s">
        <v>2122</v>
      </c>
      <c r="K1361" s="36" t="s">
        <v>2121</v>
      </c>
    </row>
    <row r="1362" spans="1:11" ht="12.75" customHeight="1" x14ac:dyDescent="0.2">
      <c r="A1362" s="5">
        <v>1340</v>
      </c>
      <c r="B1362" s="36" t="s">
        <v>839</v>
      </c>
      <c r="C1362" s="36" t="s">
        <v>840</v>
      </c>
      <c r="D1362" s="146" t="s">
        <v>154</v>
      </c>
      <c r="E1362" s="150" t="s">
        <v>127</v>
      </c>
      <c r="F1362" s="163">
        <f>IF(LOOKUP($J1362,RABAT!$A$6:$A$9,RABAT!$A$6:$A$9)=$J1362,LOOKUP($J1362,RABAT!$A$6:$A$9,RABAT!C$6:C$9),"---")</f>
        <v>0</v>
      </c>
      <c r="G1362" s="148" t="s">
        <v>127</v>
      </c>
      <c r="H1362" s="89" t="s">
        <v>2861</v>
      </c>
      <c r="I1362" s="36" t="s">
        <v>3646</v>
      </c>
      <c r="J1362" s="37" t="s">
        <v>2122</v>
      </c>
      <c r="K1362" s="36" t="s">
        <v>2121</v>
      </c>
    </row>
    <row r="1363" spans="1:11" ht="12.75" customHeight="1" x14ac:dyDescent="0.2">
      <c r="A1363" s="2">
        <v>1341</v>
      </c>
      <c r="B1363" s="36" t="s">
        <v>841</v>
      </c>
      <c r="C1363" s="36" t="s">
        <v>842</v>
      </c>
      <c r="D1363" s="146" t="s">
        <v>154</v>
      </c>
      <c r="E1363" s="150" t="s">
        <v>127</v>
      </c>
      <c r="F1363" s="163">
        <f>IF(LOOKUP($J1363,RABAT!$A$6:$A$9,RABAT!$A$6:$A$9)=$J1363,LOOKUP($J1363,RABAT!$A$6:$A$9,RABAT!C$6:C$9),"---")</f>
        <v>0</v>
      </c>
      <c r="G1363" s="148" t="s">
        <v>127</v>
      </c>
      <c r="H1363" s="89" t="s">
        <v>843</v>
      </c>
      <c r="I1363" s="36" t="s">
        <v>3646</v>
      </c>
      <c r="J1363" s="37" t="s">
        <v>2122</v>
      </c>
      <c r="K1363" s="36" t="s">
        <v>2121</v>
      </c>
    </row>
    <row r="1364" spans="1:11" ht="12.75" customHeight="1" x14ac:dyDescent="0.2">
      <c r="A1364" s="5">
        <v>1342</v>
      </c>
      <c r="B1364" s="36" t="s">
        <v>850</v>
      </c>
      <c r="C1364" s="36" t="s">
        <v>851</v>
      </c>
      <c r="D1364" s="146" t="s">
        <v>154</v>
      </c>
      <c r="E1364" s="150" t="s">
        <v>127</v>
      </c>
      <c r="F1364" s="163">
        <f>IF(LOOKUP($J1364,RABAT!$A$6:$A$9,RABAT!$A$6:$A$9)=$J1364,LOOKUP($J1364,RABAT!$A$6:$A$9,RABAT!C$6:C$9),"---")</f>
        <v>0</v>
      </c>
      <c r="G1364" s="148" t="s">
        <v>127</v>
      </c>
      <c r="H1364" s="89" t="s">
        <v>680</v>
      </c>
      <c r="I1364" s="36" t="s">
        <v>3646</v>
      </c>
      <c r="J1364" s="37" t="s">
        <v>2122</v>
      </c>
      <c r="K1364" s="36" t="s">
        <v>2121</v>
      </c>
    </row>
    <row r="1365" spans="1:11" ht="12.75" customHeight="1" x14ac:dyDescent="0.2">
      <c r="A1365" s="2">
        <v>1343</v>
      </c>
      <c r="B1365" s="36" t="s">
        <v>852</v>
      </c>
      <c r="C1365" s="36" t="s">
        <v>853</v>
      </c>
      <c r="D1365" s="146" t="s">
        <v>154</v>
      </c>
      <c r="E1365" s="150" t="s">
        <v>127</v>
      </c>
      <c r="F1365" s="163">
        <f>IF(LOOKUP($J1365,RABAT!$A$6:$A$9,RABAT!$A$6:$A$9)=$J1365,LOOKUP($J1365,RABAT!$A$6:$A$9,RABAT!C$6:C$9),"---")</f>
        <v>0</v>
      </c>
      <c r="G1365" s="148" t="s">
        <v>127</v>
      </c>
      <c r="H1365" s="90" t="s">
        <v>683</v>
      </c>
      <c r="I1365" s="62" t="s">
        <v>3646</v>
      </c>
      <c r="J1365" s="63" t="s">
        <v>2122</v>
      </c>
      <c r="K1365" s="62" t="s">
        <v>2121</v>
      </c>
    </row>
    <row r="1366" spans="1:11" s="99" customFormat="1" ht="12.75" customHeight="1" x14ac:dyDescent="0.2">
      <c r="B1366" s="214"/>
      <c r="C1366" s="215" t="s">
        <v>5406</v>
      </c>
      <c r="D1366" s="214"/>
      <c r="E1366" s="214"/>
      <c r="F1366" s="214"/>
      <c r="G1366" s="214"/>
    </row>
    <row r="1367" spans="1:11" ht="12.75" customHeight="1" x14ac:dyDescent="0.2">
      <c r="A1367" s="5">
        <v>1344</v>
      </c>
      <c r="B1367" s="99" t="s">
        <v>132</v>
      </c>
      <c r="C1367" s="100" t="s">
        <v>274</v>
      </c>
      <c r="D1367" s="143" t="s">
        <v>150</v>
      </c>
      <c r="E1367" s="144" t="s">
        <v>137</v>
      </c>
      <c r="F1367" s="122" t="s">
        <v>138</v>
      </c>
      <c r="G1367" s="145" t="s">
        <v>139</v>
      </c>
      <c r="H1367" s="4" t="s">
        <v>134</v>
      </c>
      <c r="I1367" s="4" t="s">
        <v>135</v>
      </c>
      <c r="J1367" s="4" t="s">
        <v>136</v>
      </c>
      <c r="K1367" s="4" t="s">
        <v>2120</v>
      </c>
    </row>
    <row r="1368" spans="1:11" ht="12.75" customHeight="1" x14ac:dyDescent="0.2">
      <c r="A1368" s="2">
        <v>1345</v>
      </c>
      <c r="B1368" s="36" t="s">
        <v>728</v>
      </c>
      <c r="C1368" s="36" t="s">
        <v>729</v>
      </c>
      <c r="D1368" s="146" t="s">
        <v>151</v>
      </c>
      <c r="E1368" s="147">
        <v>410</v>
      </c>
      <c r="F1368" s="163">
        <f>IF(LOOKUP($J1368,RABAT!$A$6:$A$9,RABAT!$A$6:$A$9)=$J1368,LOOKUP($J1368,RABAT!$A$6:$A$9,RABAT!C$6:C$9),"---")</f>
        <v>0</v>
      </c>
      <c r="G1368" s="148">
        <f t="shared" ref="G1368:G1398" si="74">CEILING(E1368-(E1368*F1368),0.1)</f>
        <v>410</v>
      </c>
      <c r="H1368" s="89" t="s">
        <v>3678</v>
      </c>
      <c r="I1368" s="36" t="s">
        <v>3325</v>
      </c>
      <c r="J1368" s="37" t="s">
        <v>2122</v>
      </c>
      <c r="K1368" s="36" t="s">
        <v>2121</v>
      </c>
    </row>
    <row r="1369" spans="1:11" s="2" customFormat="1" ht="12.75" customHeight="1" x14ac:dyDescent="0.2">
      <c r="A1369" s="5">
        <v>1346</v>
      </c>
      <c r="B1369" s="36" t="s">
        <v>726</v>
      </c>
      <c r="C1369" s="36" t="s">
        <v>727</v>
      </c>
      <c r="D1369" s="146" t="s">
        <v>151</v>
      </c>
      <c r="E1369" s="147">
        <v>496</v>
      </c>
      <c r="F1369" s="163">
        <f>IF(LOOKUP($J1369,RABAT!$A$6:$A$9,RABAT!$A$6:$A$9)=$J1369,LOOKUP($J1369,RABAT!$A$6:$A$9,RABAT!C$6:C$9),"---")</f>
        <v>0</v>
      </c>
      <c r="G1369" s="148">
        <f t="shared" si="74"/>
        <v>496</v>
      </c>
      <c r="H1369" s="89" t="s">
        <v>1135</v>
      </c>
      <c r="I1369" s="36" t="s">
        <v>3325</v>
      </c>
      <c r="J1369" s="37" t="s">
        <v>2122</v>
      </c>
      <c r="K1369" s="36" t="s">
        <v>2121</v>
      </c>
    </row>
    <row r="1370" spans="1:11" ht="12.75" customHeight="1" x14ac:dyDescent="0.2">
      <c r="A1370" s="2">
        <v>1347</v>
      </c>
      <c r="B1370" s="36" t="s">
        <v>738</v>
      </c>
      <c r="C1370" s="36" t="s">
        <v>739</v>
      </c>
      <c r="D1370" s="146" t="s">
        <v>151</v>
      </c>
      <c r="E1370" s="147">
        <v>530</v>
      </c>
      <c r="F1370" s="163">
        <f>IF(LOOKUP($J1370,RABAT!$A$6:$A$9,RABAT!$A$6:$A$9)=$J1370,LOOKUP($J1370,RABAT!$A$6:$A$9,RABAT!C$6:C$9),"---")</f>
        <v>0</v>
      </c>
      <c r="G1370" s="148">
        <f t="shared" si="74"/>
        <v>530</v>
      </c>
      <c r="H1370" s="89" t="s">
        <v>3681</v>
      </c>
      <c r="I1370" s="36" t="s">
        <v>3325</v>
      </c>
      <c r="J1370" s="37" t="s">
        <v>2122</v>
      </c>
      <c r="K1370" s="36" t="s">
        <v>2121</v>
      </c>
    </row>
    <row r="1371" spans="1:11" ht="12.75" customHeight="1" x14ac:dyDescent="0.2">
      <c r="A1371" s="5">
        <v>1348</v>
      </c>
      <c r="B1371" s="36" t="s">
        <v>736</v>
      </c>
      <c r="C1371" s="36" t="s">
        <v>737</v>
      </c>
      <c r="D1371" s="146" t="s">
        <v>151</v>
      </c>
      <c r="E1371" s="147">
        <v>469</v>
      </c>
      <c r="F1371" s="163">
        <f>IF(LOOKUP($J1371,RABAT!$A$6:$A$9,RABAT!$A$6:$A$9)=$J1371,LOOKUP($J1371,RABAT!$A$6:$A$9,RABAT!C$6:C$9),"---")</f>
        <v>0</v>
      </c>
      <c r="G1371" s="148">
        <f t="shared" si="74"/>
        <v>469</v>
      </c>
      <c r="H1371" s="89" t="s">
        <v>569</v>
      </c>
      <c r="I1371" s="36" t="s">
        <v>3325</v>
      </c>
      <c r="J1371" s="37" t="s">
        <v>2122</v>
      </c>
      <c r="K1371" s="36" t="s">
        <v>2121</v>
      </c>
    </row>
    <row r="1372" spans="1:11" ht="12.75" customHeight="1" x14ac:dyDescent="0.2">
      <c r="A1372" s="2">
        <v>1349</v>
      </c>
      <c r="B1372" s="36" t="s">
        <v>744</v>
      </c>
      <c r="C1372" s="36" t="s">
        <v>745</v>
      </c>
      <c r="D1372" s="146" t="s">
        <v>152</v>
      </c>
      <c r="E1372" s="147">
        <v>785</v>
      </c>
      <c r="F1372" s="163">
        <f>IF(LOOKUP($J1372,RABAT!$A$6:$A$9,RABAT!$A$6:$A$9)=$J1372,LOOKUP($J1372,RABAT!$A$6:$A$9,RABAT!C$6:C$9),"---")</f>
        <v>0</v>
      </c>
      <c r="G1372" s="148">
        <f t="shared" si="74"/>
        <v>785</v>
      </c>
      <c r="H1372" s="89" t="s">
        <v>746</v>
      </c>
      <c r="I1372" s="36" t="s">
        <v>3325</v>
      </c>
      <c r="J1372" s="37" t="s">
        <v>2122</v>
      </c>
      <c r="K1372" s="36" t="s">
        <v>2121</v>
      </c>
    </row>
    <row r="1373" spans="1:11" ht="12.75" customHeight="1" x14ac:dyDescent="0.2">
      <c r="A1373" s="5">
        <v>1350</v>
      </c>
      <c r="B1373" s="36" t="s">
        <v>742</v>
      </c>
      <c r="C1373" s="36" t="s">
        <v>743</v>
      </c>
      <c r="D1373" s="146" t="s">
        <v>151</v>
      </c>
      <c r="E1373" s="147">
        <v>793</v>
      </c>
      <c r="F1373" s="163">
        <f>IF(LOOKUP($J1373,RABAT!$A$6:$A$9,RABAT!$A$6:$A$9)=$J1373,LOOKUP($J1373,RABAT!$A$6:$A$9,RABAT!C$6:C$9),"---")</f>
        <v>0</v>
      </c>
      <c r="G1373" s="148">
        <f t="shared" si="74"/>
        <v>793</v>
      </c>
      <c r="H1373" s="89" t="s">
        <v>575</v>
      </c>
      <c r="I1373" s="36" t="s">
        <v>3325</v>
      </c>
      <c r="J1373" s="37" t="s">
        <v>2122</v>
      </c>
      <c r="K1373" s="36" t="s">
        <v>2121</v>
      </c>
    </row>
    <row r="1374" spans="1:11" ht="12.75" customHeight="1" x14ac:dyDescent="0.2">
      <c r="A1374" s="2">
        <v>1351</v>
      </c>
      <c r="B1374" s="36" t="s">
        <v>740</v>
      </c>
      <c r="C1374" s="36" t="s">
        <v>741</v>
      </c>
      <c r="D1374" s="146" t="s">
        <v>151</v>
      </c>
      <c r="E1374" s="147">
        <v>793</v>
      </c>
      <c r="F1374" s="163">
        <f>IF(LOOKUP($J1374,RABAT!$A$6:$A$9,RABAT!$A$6:$A$9)=$J1374,LOOKUP($J1374,RABAT!$A$6:$A$9,RABAT!C$6:C$9),"---")</f>
        <v>0</v>
      </c>
      <c r="G1374" s="148">
        <f t="shared" si="74"/>
        <v>793</v>
      </c>
      <c r="H1374" s="89" t="s">
        <v>578</v>
      </c>
      <c r="I1374" s="36" t="s">
        <v>3325</v>
      </c>
      <c r="J1374" s="37" t="s">
        <v>2122</v>
      </c>
      <c r="K1374" s="36" t="s">
        <v>2121</v>
      </c>
    </row>
    <row r="1375" spans="1:11" ht="12.75" customHeight="1" x14ac:dyDescent="0.2">
      <c r="A1375" s="5">
        <v>1352</v>
      </c>
      <c r="B1375" s="36" t="s">
        <v>751</v>
      </c>
      <c r="C1375" s="36" t="s">
        <v>752</v>
      </c>
      <c r="D1375" s="146" t="s">
        <v>152</v>
      </c>
      <c r="E1375" s="147">
        <v>1186</v>
      </c>
      <c r="F1375" s="163">
        <f>IF(LOOKUP($J1375,RABAT!$A$6:$A$9,RABAT!$A$6:$A$9)=$J1375,LOOKUP($J1375,RABAT!$A$6:$A$9,RABAT!C$6:C$9),"---")</f>
        <v>0</v>
      </c>
      <c r="G1375" s="148">
        <f t="shared" si="74"/>
        <v>1186</v>
      </c>
      <c r="H1375" s="89" t="s">
        <v>290</v>
      </c>
      <c r="I1375" s="36" t="s">
        <v>3325</v>
      </c>
      <c r="J1375" s="37" t="s">
        <v>2122</v>
      </c>
      <c r="K1375" s="36" t="s">
        <v>2121</v>
      </c>
    </row>
    <row r="1376" spans="1:11" ht="12.75" customHeight="1" x14ac:dyDescent="0.2">
      <c r="A1376" s="2">
        <v>1353</v>
      </c>
      <c r="B1376" s="36" t="s">
        <v>753</v>
      </c>
      <c r="C1376" s="36" t="s">
        <v>754</v>
      </c>
      <c r="D1376" s="146" t="s">
        <v>152</v>
      </c>
      <c r="E1376" s="147">
        <v>1199</v>
      </c>
      <c r="F1376" s="163">
        <f>IF(LOOKUP($J1376,RABAT!$A$6:$A$9,RABAT!$A$6:$A$9)=$J1376,LOOKUP($J1376,RABAT!$A$6:$A$9,RABAT!C$6:C$9),"---")</f>
        <v>0</v>
      </c>
      <c r="G1376" s="148">
        <f t="shared" si="74"/>
        <v>1199</v>
      </c>
      <c r="H1376" s="89" t="s">
        <v>581</v>
      </c>
      <c r="I1376" s="36" t="s">
        <v>3325</v>
      </c>
      <c r="J1376" s="37" t="s">
        <v>2122</v>
      </c>
      <c r="K1376" s="36" t="s">
        <v>2121</v>
      </c>
    </row>
    <row r="1377" spans="1:11" ht="12.75" customHeight="1" x14ac:dyDescent="0.2">
      <c r="A1377" s="5">
        <v>1354</v>
      </c>
      <c r="B1377" s="36" t="s">
        <v>747</v>
      </c>
      <c r="C1377" s="36" t="s">
        <v>748</v>
      </c>
      <c r="D1377" s="146" t="s">
        <v>152</v>
      </c>
      <c r="E1377" s="147">
        <v>1199</v>
      </c>
      <c r="F1377" s="163">
        <f>IF(LOOKUP($J1377,RABAT!$A$6:$A$9,RABAT!$A$6:$A$9)=$J1377,LOOKUP($J1377,RABAT!$A$6:$A$9,RABAT!C$6:C$9),"---")</f>
        <v>0</v>
      </c>
      <c r="G1377" s="148">
        <f t="shared" si="74"/>
        <v>1199</v>
      </c>
      <c r="H1377" s="89" t="s">
        <v>584</v>
      </c>
      <c r="I1377" s="36" t="s">
        <v>3325</v>
      </c>
      <c r="J1377" s="37" t="s">
        <v>2122</v>
      </c>
      <c r="K1377" s="36" t="s">
        <v>2121</v>
      </c>
    </row>
    <row r="1378" spans="1:11" ht="12.75" customHeight="1" x14ac:dyDescent="0.2">
      <c r="A1378" s="2">
        <v>1355</v>
      </c>
      <c r="B1378" s="36" t="s">
        <v>749</v>
      </c>
      <c r="C1378" s="36" t="s">
        <v>750</v>
      </c>
      <c r="D1378" s="146" t="s">
        <v>152</v>
      </c>
      <c r="E1378" s="147">
        <v>1140</v>
      </c>
      <c r="F1378" s="163">
        <f>IF(LOOKUP($J1378,RABAT!$A$6:$A$9,RABAT!$A$6:$A$9)=$J1378,LOOKUP($J1378,RABAT!$A$6:$A$9,RABAT!C$6:C$9),"---")</f>
        <v>0</v>
      </c>
      <c r="G1378" s="148">
        <f t="shared" si="74"/>
        <v>1140</v>
      </c>
      <c r="H1378" s="89" t="s">
        <v>309</v>
      </c>
      <c r="I1378" s="36" t="s">
        <v>3325</v>
      </c>
      <c r="J1378" s="37" t="s">
        <v>2122</v>
      </c>
      <c r="K1378" s="36" t="s">
        <v>2121</v>
      </c>
    </row>
    <row r="1379" spans="1:11" ht="12.75" customHeight="1" x14ac:dyDescent="0.2">
      <c r="A1379" s="5">
        <v>1356</v>
      </c>
      <c r="B1379" s="36" t="s">
        <v>755</v>
      </c>
      <c r="C1379" s="36" t="s">
        <v>756</v>
      </c>
      <c r="D1379" s="146" t="s">
        <v>151</v>
      </c>
      <c r="E1379" s="147">
        <v>1080</v>
      </c>
      <c r="F1379" s="163">
        <f>IF(LOOKUP($J1379,RABAT!$A$6:$A$9,RABAT!$A$6:$A$9)=$J1379,LOOKUP($J1379,RABAT!$A$6:$A$9,RABAT!C$6:C$9),"---")</f>
        <v>0</v>
      </c>
      <c r="G1379" s="148">
        <f t="shared" si="74"/>
        <v>1080</v>
      </c>
      <c r="H1379" s="89" t="s">
        <v>587</v>
      </c>
      <c r="I1379" s="36" t="s">
        <v>3325</v>
      </c>
      <c r="J1379" s="37" t="s">
        <v>2122</v>
      </c>
      <c r="K1379" s="36" t="s">
        <v>2121</v>
      </c>
    </row>
    <row r="1380" spans="1:11" ht="12.75" customHeight="1" x14ac:dyDescent="0.2">
      <c r="A1380" s="2">
        <v>1357</v>
      </c>
      <c r="B1380" s="36" t="s">
        <v>759</v>
      </c>
      <c r="C1380" s="36" t="s">
        <v>760</v>
      </c>
      <c r="D1380" s="146" t="s">
        <v>151</v>
      </c>
      <c r="E1380" s="147">
        <v>1080</v>
      </c>
      <c r="F1380" s="163">
        <f>IF(LOOKUP($J1380,RABAT!$A$6:$A$9,RABAT!$A$6:$A$9)=$J1380,LOOKUP($J1380,RABAT!$A$6:$A$9,RABAT!C$6:C$9),"---")</f>
        <v>0</v>
      </c>
      <c r="G1380" s="148">
        <f t="shared" si="74"/>
        <v>1080</v>
      </c>
      <c r="H1380" s="89" t="s">
        <v>590</v>
      </c>
      <c r="I1380" s="36" t="s">
        <v>3325</v>
      </c>
      <c r="J1380" s="37" t="s">
        <v>2122</v>
      </c>
      <c r="K1380" s="36" t="s">
        <v>2121</v>
      </c>
    </row>
    <row r="1381" spans="1:11" ht="12.75" customHeight="1" x14ac:dyDescent="0.2">
      <c r="A1381" s="5">
        <v>1358</v>
      </c>
      <c r="B1381" s="36" t="s">
        <v>757</v>
      </c>
      <c r="C1381" s="36" t="s">
        <v>758</v>
      </c>
      <c r="D1381" s="146" t="s">
        <v>152</v>
      </c>
      <c r="E1381" s="147">
        <v>1527</v>
      </c>
      <c r="F1381" s="163">
        <f>IF(LOOKUP($J1381,RABAT!$A$6:$A$9,RABAT!$A$6:$A$9)=$J1381,LOOKUP($J1381,RABAT!$A$6:$A$9,RABAT!C$6:C$9),"---")</f>
        <v>0</v>
      </c>
      <c r="G1381" s="148">
        <f t="shared" si="74"/>
        <v>1527</v>
      </c>
      <c r="H1381" s="89" t="s">
        <v>593</v>
      </c>
      <c r="I1381" s="36" t="s">
        <v>3325</v>
      </c>
      <c r="J1381" s="37" t="s">
        <v>2122</v>
      </c>
      <c r="K1381" s="36" t="s">
        <v>2121</v>
      </c>
    </row>
    <row r="1382" spans="1:11" ht="12.75" customHeight="1" x14ac:dyDescent="0.2">
      <c r="A1382" s="2">
        <v>1359</v>
      </c>
      <c r="B1382" s="36" t="s">
        <v>684</v>
      </c>
      <c r="C1382" s="36" t="s">
        <v>685</v>
      </c>
      <c r="D1382" s="146" t="s">
        <v>152</v>
      </c>
      <c r="E1382" s="147">
        <v>1527</v>
      </c>
      <c r="F1382" s="163">
        <f>IF(LOOKUP($J1382,RABAT!$A$6:$A$9,RABAT!$A$6:$A$9)=$J1382,LOOKUP($J1382,RABAT!$A$6:$A$9,RABAT!C$6:C$9),"---")</f>
        <v>0</v>
      </c>
      <c r="G1382" s="148">
        <f t="shared" si="74"/>
        <v>1527</v>
      </c>
      <c r="H1382" s="89" t="s">
        <v>310</v>
      </c>
      <c r="I1382" s="36" t="s">
        <v>3325</v>
      </c>
      <c r="J1382" s="37" t="s">
        <v>2122</v>
      </c>
      <c r="K1382" s="36" t="s">
        <v>2121</v>
      </c>
    </row>
    <row r="1383" spans="1:11" ht="12.75" customHeight="1" x14ac:dyDescent="0.2">
      <c r="A1383" s="5">
        <v>1360</v>
      </c>
      <c r="B1383" s="36" t="s">
        <v>730</v>
      </c>
      <c r="C1383" s="36" t="s">
        <v>731</v>
      </c>
      <c r="D1383" s="146" t="s">
        <v>152</v>
      </c>
      <c r="E1383" s="147">
        <v>1777</v>
      </c>
      <c r="F1383" s="163">
        <f>IF(LOOKUP($J1383,RABAT!$A$6:$A$9,RABAT!$A$6:$A$9)=$J1383,LOOKUP($J1383,RABAT!$A$6:$A$9,RABAT!C$6:C$9),"---")</f>
        <v>0</v>
      </c>
      <c r="G1383" s="148">
        <f t="shared" si="74"/>
        <v>1777</v>
      </c>
      <c r="H1383" s="89" t="s">
        <v>596</v>
      </c>
      <c r="I1383" s="36" t="s">
        <v>3325</v>
      </c>
      <c r="J1383" s="37" t="s">
        <v>2122</v>
      </c>
      <c r="K1383" s="36" t="s">
        <v>2121</v>
      </c>
    </row>
    <row r="1384" spans="1:11" ht="12.75" customHeight="1" x14ac:dyDescent="0.2">
      <c r="A1384" s="2">
        <v>1361</v>
      </c>
      <c r="B1384" s="36" t="s">
        <v>732</v>
      </c>
      <c r="C1384" s="36" t="s">
        <v>733</v>
      </c>
      <c r="D1384" s="146" t="s">
        <v>152</v>
      </c>
      <c r="E1384" s="147">
        <v>1793</v>
      </c>
      <c r="F1384" s="163">
        <f>IF(LOOKUP($J1384,RABAT!$A$6:$A$9,RABAT!$A$6:$A$9)=$J1384,LOOKUP($J1384,RABAT!$A$6:$A$9,RABAT!C$6:C$9),"---")</f>
        <v>0</v>
      </c>
      <c r="G1384" s="148">
        <f t="shared" si="74"/>
        <v>1793</v>
      </c>
      <c r="H1384" s="89" t="s">
        <v>599</v>
      </c>
      <c r="I1384" s="36" t="s">
        <v>3325</v>
      </c>
      <c r="J1384" s="37" t="s">
        <v>2122</v>
      </c>
      <c r="K1384" s="36" t="s">
        <v>2121</v>
      </c>
    </row>
    <row r="1385" spans="1:11" ht="12.75" customHeight="1" x14ac:dyDescent="0.2">
      <c r="A1385" s="5">
        <v>1362</v>
      </c>
      <c r="B1385" s="36" t="s">
        <v>761</v>
      </c>
      <c r="C1385" s="36" t="s">
        <v>762</v>
      </c>
      <c r="D1385" s="146" t="s">
        <v>152</v>
      </c>
      <c r="E1385" s="147">
        <v>1691</v>
      </c>
      <c r="F1385" s="163">
        <f>IF(LOOKUP($J1385,RABAT!$A$6:$A$9,RABAT!$A$6:$A$9)=$J1385,LOOKUP($J1385,RABAT!$A$6:$A$9,RABAT!C$6:C$9),"---")</f>
        <v>0</v>
      </c>
      <c r="G1385" s="148">
        <f t="shared" si="74"/>
        <v>1691</v>
      </c>
      <c r="H1385" s="89" t="s">
        <v>602</v>
      </c>
      <c r="I1385" s="36" t="s">
        <v>3325</v>
      </c>
      <c r="J1385" s="37" t="s">
        <v>2122</v>
      </c>
      <c r="K1385" s="36" t="s">
        <v>2121</v>
      </c>
    </row>
    <row r="1386" spans="1:11" ht="12.75" customHeight="1" x14ac:dyDescent="0.2">
      <c r="A1386" s="2">
        <v>1363</v>
      </c>
      <c r="B1386" s="36" t="s">
        <v>734</v>
      </c>
      <c r="C1386" s="36" t="s">
        <v>735</v>
      </c>
      <c r="D1386" s="146" t="s">
        <v>152</v>
      </c>
      <c r="E1386" s="147">
        <v>1931</v>
      </c>
      <c r="F1386" s="163">
        <f>IF(LOOKUP($J1386,RABAT!$A$6:$A$9,RABAT!$A$6:$A$9)=$J1386,LOOKUP($J1386,RABAT!$A$6:$A$9,RABAT!C$6:C$9),"---")</f>
        <v>0</v>
      </c>
      <c r="G1386" s="148">
        <f t="shared" si="74"/>
        <v>1931</v>
      </c>
      <c r="H1386" s="89" t="s">
        <v>346</v>
      </c>
      <c r="I1386" s="36" t="s">
        <v>3325</v>
      </c>
      <c r="J1386" s="37" t="s">
        <v>2122</v>
      </c>
      <c r="K1386" s="36" t="s">
        <v>2121</v>
      </c>
    </row>
    <row r="1387" spans="1:11" ht="12.75" customHeight="1" x14ac:dyDescent="0.2">
      <c r="A1387" s="5">
        <v>1364</v>
      </c>
      <c r="B1387" s="36" t="s">
        <v>686</v>
      </c>
      <c r="C1387" s="36" t="s">
        <v>687</v>
      </c>
      <c r="D1387" s="146" t="s">
        <v>152</v>
      </c>
      <c r="E1387" s="147">
        <v>1854</v>
      </c>
      <c r="F1387" s="163">
        <f>IF(LOOKUP($J1387,RABAT!$A$6:$A$9,RABAT!$A$6:$A$9)=$J1387,LOOKUP($J1387,RABAT!$A$6:$A$9,RABAT!C$6:C$9),"---")</f>
        <v>0</v>
      </c>
      <c r="G1387" s="148">
        <f t="shared" si="74"/>
        <v>1854</v>
      </c>
      <c r="H1387" s="89" t="s">
        <v>331</v>
      </c>
      <c r="I1387" s="36" t="s">
        <v>3325</v>
      </c>
      <c r="J1387" s="37" t="s">
        <v>2122</v>
      </c>
      <c r="K1387" s="36" t="s">
        <v>2121</v>
      </c>
    </row>
    <row r="1388" spans="1:11" ht="12.75" customHeight="1" x14ac:dyDescent="0.2">
      <c r="A1388" s="2">
        <v>1365</v>
      </c>
      <c r="B1388" s="36" t="s">
        <v>720</v>
      </c>
      <c r="C1388" s="36" t="s">
        <v>721</v>
      </c>
      <c r="D1388" s="146" t="s">
        <v>152</v>
      </c>
      <c r="E1388" s="147">
        <v>2266</v>
      </c>
      <c r="F1388" s="163">
        <f>IF(LOOKUP($J1388,RABAT!$A$6:$A$9,RABAT!$A$6:$A$9)=$J1388,LOOKUP($J1388,RABAT!$A$6:$A$9,RABAT!C$6:C$9),"---")</f>
        <v>0</v>
      </c>
      <c r="G1388" s="148">
        <f t="shared" si="74"/>
        <v>2266</v>
      </c>
      <c r="H1388" s="89" t="s">
        <v>347</v>
      </c>
      <c r="I1388" s="36" t="s">
        <v>3325</v>
      </c>
      <c r="J1388" s="37" t="s">
        <v>2122</v>
      </c>
      <c r="K1388" s="36" t="s">
        <v>2121</v>
      </c>
    </row>
    <row r="1389" spans="1:11" ht="12.75" customHeight="1" x14ac:dyDescent="0.2">
      <c r="A1389" s="5">
        <v>1366</v>
      </c>
      <c r="B1389" s="36" t="s">
        <v>763</v>
      </c>
      <c r="C1389" s="36" t="s">
        <v>764</v>
      </c>
      <c r="D1389" s="146" t="s">
        <v>152</v>
      </c>
      <c r="E1389" s="147">
        <v>2156</v>
      </c>
      <c r="F1389" s="163">
        <f>IF(LOOKUP($J1389,RABAT!$A$6:$A$9,RABAT!$A$6:$A$9)=$J1389,LOOKUP($J1389,RABAT!$A$6:$A$9,RABAT!C$6:C$9),"---")</f>
        <v>0</v>
      </c>
      <c r="G1389" s="148">
        <f t="shared" si="74"/>
        <v>2156</v>
      </c>
      <c r="H1389" s="89" t="s">
        <v>1997</v>
      </c>
      <c r="I1389" s="36" t="s">
        <v>3325</v>
      </c>
      <c r="J1389" s="37" t="s">
        <v>2122</v>
      </c>
      <c r="K1389" s="36" t="s">
        <v>2121</v>
      </c>
    </row>
    <row r="1390" spans="1:11" ht="12.75" customHeight="1" x14ac:dyDescent="0.2">
      <c r="A1390" s="2">
        <v>1367</v>
      </c>
      <c r="B1390" s="36" t="s">
        <v>765</v>
      </c>
      <c r="C1390" s="36" t="s">
        <v>766</v>
      </c>
      <c r="D1390" s="146" t="s">
        <v>152</v>
      </c>
      <c r="E1390" s="147">
        <v>2156</v>
      </c>
      <c r="F1390" s="163">
        <f>IF(LOOKUP($J1390,RABAT!$A$6:$A$9,RABAT!$A$6:$A$9)=$J1390,LOOKUP($J1390,RABAT!$A$6:$A$9,RABAT!C$6:C$9),"---")</f>
        <v>0</v>
      </c>
      <c r="G1390" s="148">
        <f t="shared" si="74"/>
        <v>2156</v>
      </c>
      <c r="H1390" s="89" t="s">
        <v>348</v>
      </c>
      <c r="I1390" s="36" t="s">
        <v>3325</v>
      </c>
      <c r="J1390" s="37" t="s">
        <v>2122</v>
      </c>
      <c r="K1390" s="36" t="s">
        <v>2121</v>
      </c>
    </row>
    <row r="1391" spans="1:11" ht="12.75" customHeight="1" x14ac:dyDescent="0.2">
      <c r="A1391" s="5">
        <v>1368</v>
      </c>
      <c r="B1391" s="36" t="s">
        <v>722</v>
      </c>
      <c r="C1391" s="36" t="s">
        <v>723</v>
      </c>
      <c r="D1391" s="146" t="s">
        <v>152</v>
      </c>
      <c r="E1391" s="147">
        <v>3640</v>
      </c>
      <c r="F1391" s="163">
        <f>IF(LOOKUP($J1391,RABAT!$A$6:$A$9,RABAT!$A$6:$A$9)=$J1391,LOOKUP($J1391,RABAT!$A$6:$A$9,RABAT!C$6:C$9),"---")</f>
        <v>0</v>
      </c>
      <c r="G1391" s="148">
        <f t="shared" si="74"/>
        <v>3640</v>
      </c>
      <c r="H1391" s="89" t="s">
        <v>360</v>
      </c>
      <c r="I1391" s="36" t="s">
        <v>3325</v>
      </c>
      <c r="J1391" s="37" t="s">
        <v>2122</v>
      </c>
      <c r="K1391" s="36" t="s">
        <v>2121</v>
      </c>
    </row>
    <row r="1392" spans="1:11" ht="12.75" customHeight="1" x14ac:dyDescent="0.2">
      <c r="A1392" s="2">
        <v>1369</v>
      </c>
      <c r="B1392" s="36" t="s">
        <v>771</v>
      </c>
      <c r="C1392" s="36" t="s">
        <v>772</v>
      </c>
      <c r="D1392" s="146" t="s">
        <v>151</v>
      </c>
      <c r="E1392" s="147">
        <v>2463</v>
      </c>
      <c r="F1392" s="163">
        <f>IF(LOOKUP($J1392,RABAT!$A$6:$A$9,RABAT!$A$6:$A$9)=$J1392,LOOKUP($J1392,RABAT!$A$6:$A$9,RABAT!C$6:C$9),"---")</f>
        <v>0</v>
      </c>
      <c r="G1392" s="148">
        <f t="shared" si="74"/>
        <v>2463</v>
      </c>
      <c r="H1392" s="89" t="s">
        <v>341</v>
      </c>
      <c r="I1392" s="36" t="s">
        <v>3325</v>
      </c>
      <c r="J1392" s="37" t="s">
        <v>2122</v>
      </c>
      <c r="K1392" s="36" t="s">
        <v>2121</v>
      </c>
    </row>
    <row r="1393" spans="1:11" ht="12.75" customHeight="1" x14ac:dyDescent="0.2">
      <c r="A1393" s="5">
        <v>1370</v>
      </c>
      <c r="B1393" s="36" t="s">
        <v>769</v>
      </c>
      <c r="C1393" s="36" t="s">
        <v>770</v>
      </c>
      <c r="D1393" s="146" t="s">
        <v>152</v>
      </c>
      <c r="E1393" s="147">
        <v>3466</v>
      </c>
      <c r="F1393" s="163">
        <f>IF(LOOKUP($J1393,RABAT!$A$6:$A$9,RABAT!$A$6:$A$9)=$J1393,LOOKUP($J1393,RABAT!$A$6:$A$9,RABAT!C$6:C$9),"---")</f>
        <v>0</v>
      </c>
      <c r="G1393" s="148">
        <f t="shared" si="74"/>
        <v>3466</v>
      </c>
      <c r="H1393" s="89" t="s">
        <v>344</v>
      </c>
      <c r="I1393" s="36" t="s">
        <v>3325</v>
      </c>
      <c r="J1393" s="37" t="s">
        <v>2122</v>
      </c>
      <c r="K1393" s="36" t="s">
        <v>2121</v>
      </c>
    </row>
    <row r="1394" spans="1:11" ht="12.75" customHeight="1" x14ac:dyDescent="0.2">
      <c r="A1394" s="2">
        <v>1371</v>
      </c>
      <c r="B1394" s="36" t="s">
        <v>767</v>
      </c>
      <c r="C1394" s="36" t="s">
        <v>768</v>
      </c>
      <c r="D1394" s="146" t="s">
        <v>152</v>
      </c>
      <c r="E1394" s="147">
        <v>3466</v>
      </c>
      <c r="F1394" s="163">
        <f>IF(LOOKUP($J1394,RABAT!$A$6:$A$9,RABAT!$A$6:$A$9)=$J1394,LOOKUP($J1394,RABAT!$A$6:$A$9,RABAT!C$6:C$9),"---")</f>
        <v>0</v>
      </c>
      <c r="G1394" s="148">
        <f t="shared" si="74"/>
        <v>3466</v>
      </c>
      <c r="H1394" s="89" t="s">
        <v>361</v>
      </c>
      <c r="I1394" s="36" t="s">
        <v>3325</v>
      </c>
      <c r="J1394" s="37" t="s">
        <v>2122</v>
      </c>
      <c r="K1394" s="36" t="s">
        <v>2121</v>
      </c>
    </row>
    <row r="1395" spans="1:11" ht="12.75" customHeight="1" x14ac:dyDescent="0.2">
      <c r="A1395" s="5">
        <v>1372</v>
      </c>
      <c r="B1395" s="36" t="s">
        <v>2592</v>
      </c>
      <c r="C1395" s="36" t="s">
        <v>2593</v>
      </c>
      <c r="D1395" s="146" t="s">
        <v>152</v>
      </c>
      <c r="E1395" s="147">
        <v>4993</v>
      </c>
      <c r="F1395" s="163">
        <f>IF(LOOKUP($J1395,RABAT!$A$6:$A$9,RABAT!$A$6:$A$9)=$J1395,LOOKUP($J1395,RABAT!$A$6:$A$9,RABAT!C$6:C$9),"---")</f>
        <v>0</v>
      </c>
      <c r="G1395" s="148">
        <f t="shared" si="74"/>
        <v>4993</v>
      </c>
      <c r="H1395" s="89" t="s">
        <v>2002</v>
      </c>
      <c r="I1395" s="36" t="s">
        <v>3325</v>
      </c>
      <c r="J1395" s="37" t="s">
        <v>2122</v>
      </c>
      <c r="K1395" s="36" t="s">
        <v>2121</v>
      </c>
    </row>
    <row r="1396" spans="1:11" ht="12.75" customHeight="1" x14ac:dyDescent="0.2">
      <c r="A1396" s="2">
        <v>1373</v>
      </c>
      <c r="B1396" s="36" t="s">
        <v>724</v>
      </c>
      <c r="C1396" s="36" t="s">
        <v>725</v>
      </c>
      <c r="D1396" s="146" t="s">
        <v>152</v>
      </c>
      <c r="E1396" s="147">
        <v>5568</v>
      </c>
      <c r="F1396" s="163">
        <f>IF(LOOKUP($J1396,RABAT!$A$6:$A$9,RABAT!$A$6:$A$9)=$J1396,LOOKUP($J1396,RABAT!$A$6:$A$9,RABAT!C$6:C$9),"---")</f>
        <v>0</v>
      </c>
      <c r="G1396" s="148">
        <f t="shared" si="74"/>
        <v>5568</v>
      </c>
      <c r="H1396" s="89" t="s">
        <v>362</v>
      </c>
      <c r="I1396" s="36" t="s">
        <v>3325</v>
      </c>
      <c r="J1396" s="37" t="s">
        <v>2122</v>
      </c>
      <c r="K1396" s="36" t="s">
        <v>2121</v>
      </c>
    </row>
    <row r="1397" spans="1:11" ht="12.75" customHeight="1" x14ac:dyDescent="0.2">
      <c r="A1397" s="5">
        <v>1374</v>
      </c>
      <c r="B1397" s="36" t="s">
        <v>2594</v>
      </c>
      <c r="C1397" s="36" t="s">
        <v>2595</v>
      </c>
      <c r="D1397" s="146" t="s">
        <v>152</v>
      </c>
      <c r="E1397" s="147">
        <v>4952</v>
      </c>
      <c r="F1397" s="163">
        <f>IF(LOOKUP($J1397,RABAT!$A$6:$A$9,RABAT!$A$6:$A$9)=$J1397,LOOKUP($J1397,RABAT!$A$6:$A$9,RABAT!C$6:C$9),"---")</f>
        <v>0</v>
      </c>
      <c r="G1397" s="148">
        <f t="shared" si="74"/>
        <v>4952</v>
      </c>
      <c r="H1397" s="89" t="s">
        <v>363</v>
      </c>
      <c r="I1397" s="36" t="s">
        <v>3325</v>
      </c>
      <c r="J1397" s="37" t="s">
        <v>2122</v>
      </c>
      <c r="K1397" s="36" t="s">
        <v>2121</v>
      </c>
    </row>
    <row r="1398" spans="1:11" ht="12.75" customHeight="1" x14ac:dyDescent="0.2">
      <c r="A1398" s="2">
        <v>1375</v>
      </c>
      <c r="B1398" s="36" t="s">
        <v>2596</v>
      </c>
      <c r="C1398" s="36" t="s">
        <v>2597</v>
      </c>
      <c r="D1398" s="146" t="s">
        <v>152</v>
      </c>
      <c r="E1398" s="147">
        <v>4993</v>
      </c>
      <c r="F1398" s="163">
        <f>IF(LOOKUP($J1398,RABAT!$A$6:$A$9,RABAT!$A$6:$A$9)=$J1398,LOOKUP($J1398,RABAT!$A$6:$A$9,RABAT!C$6:C$9),"---")</f>
        <v>0</v>
      </c>
      <c r="G1398" s="148">
        <f t="shared" si="74"/>
        <v>4993</v>
      </c>
      <c r="H1398" s="89" t="s">
        <v>364</v>
      </c>
      <c r="I1398" s="36" t="s">
        <v>3325</v>
      </c>
      <c r="J1398" s="37" t="s">
        <v>2122</v>
      </c>
      <c r="K1398" s="36" t="s">
        <v>2121</v>
      </c>
    </row>
    <row r="1399" spans="1:11" s="99" customFormat="1" ht="12.75" customHeight="1" x14ac:dyDescent="0.2">
      <c r="B1399" s="214"/>
      <c r="C1399" s="215" t="s">
        <v>5406</v>
      </c>
      <c r="D1399" s="214"/>
      <c r="E1399" s="214"/>
      <c r="F1399" s="214"/>
      <c r="G1399" s="214"/>
    </row>
    <row r="1400" spans="1:11" ht="12.75" customHeight="1" x14ac:dyDescent="0.2">
      <c r="A1400" s="5">
        <v>1376</v>
      </c>
      <c r="B1400" s="99" t="s">
        <v>132</v>
      </c>
      <c r="C1400" s="100" t="s">
        <v>274</v>
      </c>
      <c r="D1400" s="143" t="s">
        <v>150</v>
      </c>
      <c r="E1400" s="144" t="s">
        <v>137</v>
      </c>
      <c r="F1400" s="122" t="s">
        <v>138</v>
      </c>
      <c r="G1400" s="145" t="s">
        <v>139</v>
      </c>
      <c r="H1400" s="84" t="s">
        <v>134</v>
      </c>
      <c r="I1400" s="84" t="s">
        <v>135</v>
      </c>
      <c r="J1400" s="84" t="s">
        <v>136</v>
      </c>
      <c r="K1400" s="84" t="s">
        <v>2120</v>
      </c>
    </row>
    <row r="1401" spans="1:11" ht="12.75" customHeight="1" x14ac:dyDescent="0.2">
      <c r="A1401" s="2">
        <v>1377</v>
      </c>
      <c r="B1401" s="36" t="s">
        <v>773</v>
      </c>
      <c r="C1401" s="36" t="s">
        <v>774</v>
      </c>
      <c r="D1401" s="146" t="s">
        <v>152</v>
      </c>
      <c r="E1401" s="147">
        <v>6993</v>
      </c>
      <c r="F1401" s="163">
        <f>IF(LOOKUP($J1401,RABAT!$A$6:$A$9,RABAT!$A$6:$A$9)=$J1401,LOOKUP($J1401,RABAT!$A$6:$A$9,RABAT!C$6:C$9),"---")</f>
        <v>0</v>
      </c>
      <c r="G1401" s="148">
        <f t="shared" ref="G1401:G1421" si="75">CEILING(E1401-(E1401*F1401),0.1)</f>
        <v>6993</v>
      </c>
      <c r="H1401" s="89" t="s">
        <v>365</v>
      </c>
      <c r="I1401" s="36" t="s">
        <v>3325</v>
      </c>
      <c r="J1401" s="37" t="s">
        <v>2122</v>
      </c>
      <c r="K1401" s="36" t="s">
        <v>2121</v>
      </c>
    </row>
    <row r="1402" spans="1:11" ht="12.75" customHeight="1" x14ac:dyDescent="0.2">
      <c r="A1402" s="5">
        <v>1378</v>
      </c>
      <c r="B1402" s="36" t="s">
        <v>775</v>
      </c>
      <c r="C1402" s="36" t="s">
        <v>776</v>
      </c>
      <c r="D1402" s="146" t="s">
        <v>152</v>
      </c>
      <c r="E1402" s="147">
        <v>7050</v>
      </c>
      <c r="F1402" s="163">
        <f>IF(LOOKUP($J1402,RABAT!$A$6:$A$9,RABAT!$A$6:$A$9)=$J1402,LOOKUP($J1402,RABAT!$A$6:$A$9,RABAT!C$6:C$9),"---")</f>
        <v>0</v>
      </c>
      <c r="G1402" s="148">
        <f t="shared" si="75"/>
        <v>7050</v>
      </c>
      <c r="H1402" s="89" t="s">
        <v>366</v>
      </c>
      <c r="I1402" s="36" t="s">
        <v>3325</v>
      </c>
      <c r="J1402" s="37" t="s">
        <v>2122</v>
      </c>
      <c r="K1402" s="36" t="s">
        <v>2121</v>
      </c>
    </row>
    <row r="1403" spans="1:11" ht="12.75" customHeight="1" x14ac:dyDescent="0.2">
      <c r="A1403" s="2">
        <v>1379</v>
      </c>
      <c r="B1403" s="36" t="s">
        <v>2598</v>
      </c>
      <c r="C1403" s="36" t="s">
        <v>2599</v>
      </c>
      <c r="D1403" s="146" t="s">
        <v>152</v>
      </c>
      <c r="E1403" s="147">
        <v>5729</v>
      </c>
      <c r="F1403" s="163">
        <f>IF(LOOKUP($J1403,RABAT!$A$6:$A$9,RABAT!$A$6:$A$9)=$J1403,LOOKUP($J1403,RABAT!$A$6:$A$9,RABAT!C$6:C$9),"---")</f>
        <v>0</v>
      </c>
      <c r="G1403" s="148">
        <f t="shared" si="75"/>
        <v>5729</v>
      </c>
      <c r="H1403" s="89" t="s">
        <v>367</v>
      </c>
      <c r="I1403" s="36" t="s">
        <v>3325</v>
      </c>
      <c r="J1403" s="37" t="s">
        <v>2122</v>
      </c>
      <c r="K1403" s="36" t="s">
        <v>2121</v>
      </c>
    </row>
    <row r="1404" spans="1:11" ht="12.75" customHeight="1" x14ac:dyDescent="0.2">
      <c r="A1404" s="5">
        <v>1380</v>
      </c>
      <c r="B1404" s="36" t="s">
        <v>2600</v>
      </c>
      <c r="C1404" s="36" t="s">
        <v>629</v>
      </c>
      <c r="D1404" s="146" t="s">
        <v>152</v>
      </c>
      <c r="E1404" s="147">
        <v>5831</v>
      </c>
      <c r="F1404" s="163">
        <f>IF(LOOKUP($J1404,RABAT!$A$6:$A$9,RABAT!$A$6:$A$9)=$J1404,LOOKUP($J1404,RABAT!$A$6:$A$9,RABAT!C$6:C$9),"---")</f>
        <v>0</v>
      </c>
      <c r="G1404" s="148">
        <f t="shared" si="75"/>
        <v>5831</v>
      </c>
      <c r="H1404" s="89" t="s">
        <v>368</v>
      </c>
      <c r="I1404" s="36" t="s">
        <v>3325</v>
      </c>
      <c r="J1404" s="37" t="s">
        <v>2122</v>
      </c>
      <c r="K1404" s="36" t="s">
        <v>2121</v>
      </c>
    </row>
    <row r="1405" spans="1:11" ht="12.75" customHeight="1" x14ac:dyDescent="0.2">
      <c r="A1405" s="2">
        <v>1381</v>
      </c>
      <c r="B1405" s="36" t="s">
        <v>634</v>
      </c>
      <c r="C1405" s="36" t="s">
        <v>635</v>
      </c>
      <c r="D1405" s="146" t="s">
        <v>151</v>
      </c>
      <c r="E1405" s="147">
        <v>4882</v>
      </c>
      <c r="F1405" s="163">
        <f>IF(LOOKUP($J1405,RABAT!$A$6:$A$9,RABAT!$A$6:$A$9)=$J1405,LOOKUP($J1405,RABAT!$A$6:$A$9,RABAT!C$6:C$9),"---")</f>
        <v>0</v>
      </c>
      <c r="G1405" s="148">
        <f t="shared" si="75"/>
        <v>4882</v>
      </c>
      <c r="H1405" s="89" t="s">
        <v>356</v>
      </c>
      <c r="I1405" s="36" t="s">
        <v>3325</v>
      </c>
      <c r="J1405" s="37" t="s">
        <v>2122</v>
      </c>
      <c r="K1405" s="36" t="s">
        <v>2121</v>
      </c>
    </row>
    <row r="1406" spans="1:11" ht="12.75" customHeight="1" x14ac:dyDescent="0.2">
      <c r="A1406" s="5">
        <v>1382</v>
      </c>
      <c r="B1406" s="36" t="s">
        <v>630</v>
      </c>
      <c r="C1406" s="36" t="s">
        <v>631</v>
      </c>
      <c r="D1406" s="146" t="s">
        <v>152</v>
      </c>
      <c r="E1406" s="147">
        <v>5831</v>
      </c>
      <c r="F1406" s="163">
        <f>IF(LOOKUP($J1406,RABAT!$A$6:$A$9,RABAT!$A$6:$A$9)=$J1406,LOOKUP($J1406,RABAT!$A$6:$A$9,RABAT!C$6:C$9),"---")</f>
        <v>0</v>
      </c>
      <c r="G1406" s="148">
        <f t="shared" si="75"/>
        <v>5831</v>
      </c>
      <c r="H1406" s="89" t="s">
        <v>359</v>
      </c>
      <c r="I1406" s="36" t="s">
        <v>3325</v>
      </c>
      <c r="J1406" s="37" t="s">
        <v>2122</v>
      </c>
      <c r="K1406" s="36" t="s">
        <v>2121</v>
      </c>
    </row>
    <row r="1407" spans="1:11" ht="12.75" customHeight="1" x14ac:dyDescent="0.2">
      <c r="A1407" s="2">
        <v>1383</v>
      </c>
      <c r="B1407" s="36" t="s">
        <v>632</v>
      </c>
      <c r="C1407" s="36" t="s">
        <v>633</v>
      </c>
      <c r="D1407" s="146" t="s">
        <v>152</v>
      </c>
      <c r="E1407" s="147">
        <v>9172</v>
      </c>
      <c r="F1407" s="163">
        <f>IF(LOOKUP($J1407,RABAT!$A$6:$A$9,RABAT!$A$6:$A$9)=$J1407,LOOKUP($J1407,RABAT!$A$6:$A$9,RABAT!C$6:C$9),"---")</f>
        <v>0</v>
      </c>
      <c r="G1407" s="148">
        <f t="shared" si="75"/>
        <v>9172</v>
      </c>
      <c r="H1407" s="89" t="s">
        <v>369</v>
      </c>
      <c r="I1407" s="36" t="s">
        <v>3325</v>
      </c>
      <c r="J1407" s="37" t="s">
        <v>2122</v>
      </c>
      <c r="K1407" s="36" t="s">
        <v>2121</v>
      </c>
    </row>
    <row r="1408" spans="1:11" ht="12.75" customHeight="1" x14ac:dyDescent="0.2">
      <c r="A1408" s="5">
        <v>1384</v>
      </c>
      <c r="B1408" s="36" t="s">
        <v>636</v>
      </c>
      <c r="C1408" s="36" t="s">
        <v>637</v>
      </c>
      <c r="D1408" s="146" t="s">
        <v>152</v>
      </c>
      <c r="E1408" s="147">
        <v>29877</v>
      </c>
      <c r="F1408" s="163">
        <f>IF(LOOKUP($J1408,RABAT!$A$6:$A$9,RABAT!$A$6:$A$9)=$J1408,LOOKUP($J1408,RABAT!$A$6:$A$9,RABAT!C$6:C$9),"---")</f>
        <v>0</v>
      </c>
      <c r="G1408" s="148">
        <f t="shared" si="75"/>
        <v>29877</v>
      </c>
      <c r="H1408" s="89" t="s">
        <v>370</v>
      </c>
      <c r="I1408" s="36" t="s">
        <v>3325</v>
      </c>
      <c r="J1408" s="37" t="s">
        <v>2122</v>
      </c>
      <c r="K1408" s="36" t="s">
        <v>2121</v>
      </c>
    </row>
    <row r="1409" spans="1:11" ht="12.75" customHeight="1" x14ac:dyDescent="0.2">
      <c r="A1409" s="2">
        <v>1385</v>
      </c>
      <c r="B1409" s="36" t="s">
        <v>638</v>
      </c>
      <c r="C1409" s="36" t="s">
        <v>639</v>
      </c>
      <c r="D1409" s="146" t="s">
        <v>152</v>
      </c>
      <c r="E1409" s="147">
        <v>27710</v>
      </c>
      <c r="F1409" s="163">
        <f>IF(LOOKUP($J1409,RABAT!$A$6:$A$9,RABAT!$A$6:$A$9)=$J1409,LOOKUP($J1409,RABAT!$A$6:$A$9,RABAT!C$6:C$9),"---")</f>
        <v>0</v>
      </c>
      <c r="G1409" s="148">
        <f t="shared" si="75"/>
        <v>27710</v>
      </c>
      <c r="H1409" s="89" t="s">
        <v>371</v>
      </c>
      <c r="I1409" s="36" t="s">
        <v>3325</v>
      </c>
      <c r="J1409" s="37" t="s">
        <v>2122</v>
      </c>
      <c r="K1409" s="36" t="s">
        <v>2121</v>
      </c>
    </row>
    <row r="1410" spans="1:11" ht="12.75" customHeight="1" x14ac:dyDescent="0.2">
      <c r="A1410" s="5">
        <v>1386</v>
      </c>
      <c r="B1410" s="36" t="s">
        <v>640</v>
      </c>
      <c r="C1410" s="36" t="s">
        <v>641</v>
      </c>
      <c r="D1410" s="146" t="s">
        <v>152</v>
      </c>
      <c r="E1410" s="147">
        <v>27818</v>
      </c>
      <c r="F1410" s="163">
        <f>IF(LOOKUP($J1410,RABAT!$A$6:$A$9,RABAT!$A$6:$A$9)=$J1410,LOOKUP($J1410,RABAT!$A$6:$A$9,RABAT!C$6:C$9),"---")</f>
        <v>0</v>
      </c>
      <c r="G1410" s="148">
        <f t="shared" si="75"/>
        <v>27818</v>
      </c>
      <c r="H1410" s="89" t="s">
        <v>372</v>
      </c>
      <c r="I1410" s="36" t="s">
        <v>3325</v>
      </c>
      <c r="J1410" s="37" t="s">
        <v>2122</v>
      </c>
      <c r="K1410" s="36" t="s">
        <v>2121</v>
      </c>
    </row>
    <row r="1411" spans="1:11" ht="12.75" customHeight="1" x14ac:dyDescent="0.2">
      <c r="A1411" s="2">
        <v>1387</v>
      </c>
      <c r="B1411" s="36" t="s">
        <v>642</v>
      </c>
      <c r="C1411" s="36" t="s">
        <v>643</v>
      </c>
      <c r="D1411" s="146" t="s">
        <v>152</v>
      </c>
      <c r="E1411" s="147">
        <v>44532</v>
      </c>
      <c r="F1411" s="163">
        <f>IF(LOOKUP($J1411,RABAT!$A$6:$A$9,RABAT!$A$6:$A$9)=$J1411,LOOKUP($J1411,RABAT!$A$6:$A$9,RABAT!C$6:C$9),"---")</f>
        <v>0</v>
      </c>
      <c r="G1411" s="148">
        <f t="shared" si="75"/>
        <v>44532</v>
      </c>
      <c r="H1411" s="89" t="s">
        <v>373</v>
      </c>
      <c r="I1411" s="36" t="s">
        <v>3325</v>
      </c>
      <c r="J1411" s="37" t="s">
        <v>2122</v>
      </c>
      <c r="K1411" s="36" t="s">
        <v>2121</v>
      </c>
    </row>
    <row r="1412" spans="1:11" s="2" customFormat="1" ht="12.75" customHeight="1" x14ac:dyDescent="0.2">
      <c r="A1412" s="5">
        <v>1388</v>
      </c>
      <c r="B1412" s="36" t="s">
        <v>644</v>
      </c>
      <c r="C1412" s="36" t="s">
        <v>645</v>
      </c>
      <c r="D1412" s="146" t="s">
        <v>152</v>
      </c>
      <c r="E1412" s="147">
        <v>35927</v>
      </c>
      <c r="F1412" s="163">
        <f>IF(LOOKUP($J1412,RABAT!$A$6:$A$9,RABAT!$A$6:$A$9)=$J1412,LOOKUP($J1412,RABAT!$A$6:$A$9,RABAT!C$6:C$9),"---")</f>
        <v>0</v>
      </c>
      <c r="G1412" s="148">
        <f t="shared" si="75"/>
        <v>35927</v>
      </c>
      <c r="H1412" s="89" t="s">
        <v>374</v>
      </c>
      <c r="I1412" s="36" t="s">
        <v>3325</v>
      </c>
      <c r="J1412" s="37" t="s">
        <v>2122</v>
      </c>
      <c r="K1412" s="36" t="s">
        <v>2121</v>
      </c>
    </row>
    <row r="1413" spans="1:11" ht="12.75" customHeight="1" x14ac:dyDescent="0.2">
      <c r="A1413" s="2">
        <v>1389</v>
      </c>
      <c r="B1413" s="36" t="s">
        <v>646</v>
      </c>
      <c r="C1413" s="36" t="s">
        <v>647</v>
      </c>
      <c r="D1413" s="146" t="s">
        <v>152</v>
      </c>
      <c r="E1413" s="147">
        <v>39087</v>
      </c>
      <c r="F1413" s="163">
        <f>IF(LOOKUP($J1413,RABAT!$A$6:$A$9,RABAT!$A$6:$A$9)=$J1413,LOOKUP($J1413,RABAT!$A$6:$A$9,RABAT!C$6:C$9),"---")</f>
        <v>0</v>
      </c>
      <c r="G1413" s="148">
        <f t="shared" si="75"/>
        <v>39087</v>
      </c>
      <c r="H1413" s="89" t="s">
        <v>375</v>
      </c>
      <c r="I1413" s="36" t="s">
        <v>3325</v>
      </c>
      <c r="J1413" s="37" t="s">
        <v>2122</v>
      </c>
      <c r="K1413" s="36" t="s">
        <v>2121</v>
      </c>
    </row>
    <row r="1414" spans="1:11" ht="12.75" customHeight="1" x14ac:dyDescent="0.2">
      <c r="A1414" s="5">
        <v>1390</v>
      </c>
      <c r="B1414" s="36" t="s">
        <v>648</v>
      </c>
      <c r="C1414" s="36" t="s">
        <v>649</v>
      </c>
      <c r="D1414" s="146" t="s">
        <v>152</v>
      </c>
      <c r="E1414" s="147">
        <v>71899</v>
      </c>
      <c r="F1414" s="163">
        <f>IF(LOOKUP($J1414,RABAT!$A$6:$A$9,RABAT!$A$6:$A$9)=$J1414,LOOKUP($J1414,RABAT!$A$6:$A$9,RABAT!C$6:C$9),"---")</f>
        <v>0</v>
      </c>
      <c r="G1414" s="148">
        <f t="shared" si="75"/>
        <v>71899</v>
      </c>
      <c r="H1414" s="89" t="s">
        <v>2970</v>
      </c>
      <c r="I1414" s="36" t="s">
        <v>3325</v>
      </c>
      <c r="J1414" s="37" t="s">
        <v>2122</v>
      </c>
      <c r="K1414" s="36" t="s">
        <v>2121</v>
      </c>
    </row>
    <row r="1415" spans="1:11" ht="12.75" customHeight="1" x14ac:dyDescent="0.2">
      <c r="A1415" s="2">
        <v>1391</v>
      </c>
      <c r="B1415" s="36" t="s">
        <v>650</v>
      </c>
      <c r="C1415" s="36" t="s">
        <v>651</v>
      </c>
      <c r="D1415" s="146" t="s">
        <v>152</v>
      </c>
      <c r="E1415" s="147">
        <v>65086</v>
      </c>
      <c r="F1415" s="163">
        <f>IF(LOOKUP($J1415,RABAT!$A$6:$A$9,RABAT!$A$6:$A$9)=$J1415,LOOKUP($J1415,RABAT!$A$6:$A$9,RABAT!C$6:C$9),"---")</f>
        <v>0</v>
      </c>
      <c r="G1415" s="148">
        <f t="shared" si="75"/>
        <v>65086</v>
      </c>
      <c r="H1415" s="89" t="s">
        <v>2971</v>
      </c>
      <c r="I1415" s="36" t="s">
        <v>3325</v>
      </c>
      <c r="J1415" s="37" t="s">
        <v>2122</v>
      </c>
      <c r="K1415" s="36" t="s">
        <v>2121</v>
      </c>
    </row>
    <row r="1416" spans="1:11" ht="12.75" customHeight="1" x14ac:dyDescent="0.2">
      <c r="A1416" s="5">
        <v>1392</v>
      </c>
      <c r="B1416" s="36" t="s">
        <v>652</v>
      </c>
      <c r="C1416" s="36" t="s">
        <v>653</v>
      </c>
      <c r="D1416" s="146" t="s">
        <v>152</v>
      </c>
      <c r="E1416" s="147">
        <v>56295</v>
      </c>
      <c r="F1416" s="163">
        <f>IF(LOOKUP($J1416,RABAT!$A$6:$A$9,RABAT!$A$6:$A$9)=$J1416,LOOKUP($J1416,RABAT!$A$6:$A$9,RABAT!C$6:C$9),"---")</f>
        <v>0</v>
      </c>
      <c r="G1416" s="148">
        <f t="shared" si="75"/>
        <v>56295</v>
      </c>
      <c r="H1416" s="89" t="s">
        <v>2972</v>
      </c>
      <c r="I1416" s="36" t="s">
        <v>3325</v>
      </c>
      <c r="J1416" s="37" t="s">
        <v>2122</v>
      </c>
      <c r="K1416" s="36" t="s">
        <v>2121</v>
      </c>
    </row>
    <row r="1417" spans="1:11" ht="12.75" customHeight="1" x14ac:dyDescent="0.2">
      <c r="A1417" s="2">
        <v>1393</v>
      </c>
      <c r="B1417" s="36" t="s">
        <v>654</v>
      </c>
      <c r="C1417" s="36" t="s">
        <v>655</v>
      </c>
      <c r="D1417" s="146" t="s">
        <v>152</v>
      </c>
      <c r="E1417" s="147">
        <v>51879</v>
      </c>
      <c r="F1417" s="163">
        <f>IF(LOOKUP($J1417,RABAT!$A$6:$A$9,RABAT!$A$6:$A$9)=$J1417,LOOKUP($J1417,RABAT!$A$6:$A$9,RABAT!C$6:C$9),"---")</f>
        <v>0</v>
      </c>
      <c r="G1417" s="148">
        <f t="shared" si="75"/>
        <v>51879</v>
      </c>
      <c r="H1417" s="89" t="s">
        <v>2973</v>
      </c>
      <c r="I1417" s="36" t="s">
        <v>3325</v>
      </c>
      <c r="J1417" s="37" t="s">
        <v>2122</v>
      </c>
      <c r="K1417" s="36" t="s">
        <v>2121</v>
      </c>
    </row>
    <row r="1418" spans="1:11" ht="12.75" customHeight="1" x14ac:dyDescent="0.2">
      <c r="A1418" s="5">
        <v>1394</v>
      </c>
      <c r="B1418" s="36" t="s">
        <v>656</v>
      </c>
      <c r="C1418" s="36" t="s">
        <v>657</v>
      </c>
      <c r="D1418" s="146" t="s">
        <v>152</v>
      </c>
      <c r="E1418" s="147">
        <v>90245</v>
      </c>
      <c r="F1418" s="163">
        <f>IF(LOOKUP($J1418,RABAT!$A$6:$A$9,RABAT!$A$6:$A$9)=$J1418,LOOKUP($J1418,RABAT!$A$6:$A$9,RABAT!C$6:C$9),"---")</f>
        <v>0</v>
      </c>
      <c r="G1418" s="148">
        <f t="shared" si="75"/>
        <v>90245</v>
      </c>
      <c r="H1418" s="89" t="s">
        <v>2859</v>
      </c>
      <c r="I1418" s="36" t="s">
        <v>3325</v>
      </c>
      <c r="J1418" s="37" t="s">
        <v>2122</v>
      </c>
      <c r="K1418" s="36" t="s">
        <v>2121</v>
      </c>
    </row>
    <row r="1419" spans="1:11" ht="12.75" customHeight="1" x14ac:dyDescent="0.2">
      <c r="A1419" s="2">
        <v>1395</v>
      </c>
      <c r="B1419" s="36" t="s">
        <v>658</v>
      </c>
      <c r="C1419" s="36" t="s">
        <v>659</v>
      </c>
      <c r="D1419" s="146" t="s">
        <v>152</v>
      </c>
      <c r="E1419" s="147">
        <v>84346</v>
      </c>
      <c r="F1419" s="163">
        <f>IF(LOOKUP($J1419,RABAT!$A$6:$A$9,RABAT!$A$6:$A$9)=$J1419,LOOKUP($J1419,RABAT!$A$6:$A$9,RABAT!C$6:C$9),"---")</f>
        <v>0</v>
      </c>
      <c r="G1419" s="148">
        <f t="shared" si="75"/>
        <v>84346</v>
      </c>
      <c r="H1419" s="89" t="s">
        <v>2586</v>
      </c>
      <c r="I1419" s="36" t="s">
        <v>3325</v>
      </c>
      <c r="J1419" s="37" t="s">
        <v>2122</v>
      </c>
      <c r="K1419" s="36" t="s">
        <v>2121</v>
      </c>
    </row>
    <row r="1420" spans="1:11" ht="12.75" customHeight="1" x14ac:dyDescent="0.2">
      <c r="A1420" s="5">
        <v>1396</v>
      </c>
      <c r="B1420" s="36" t="s">
        <v>660</v>
      </c>
      <c r="C1420" s="36" t="s">
        <v>661</v>
      </c>
      <c r="D1420" s="146" t="s">
        <v>152</v>
      </c>
      <c r="E1420" s="147">
        <v>71251</v>
      </c>
      <c r="F1420" s="163">
        <f>IF(LOOKUP($J1420,RABAT!$A$6:$A$9,RABAT!$A$6:$A$9)=$J1420,LOOKUP($J1420,RABAT!$A$6:$A$9,RABAT!C$6:C$9),"---")</f>
        <v>0</v>
      </c>
      <c r="G1420" s="148">
        <f t="shared" si="75"/>
        <v>71251</v>
      </c>
      <c r="H1420" s="89" t="s">
        <v>2587</v>
      </c>
      <c r="I1420" s="36" t="s">
        <v>3325</v>
      </c>
      <c r="J1420" s="37" t="s">
        <v>2122</v>
      </c>
      <c r="K1420" s="36" t="s">
        <v>2121</v>
      </c>
    </row>
    <row r="1421" spans="1:11" ht="12.75" customHeight="1" x14ac:dyDescent="0.2">
      <c r="A1421" s="2">
        <v>1397</v>
      </c>
      <c r="B1421" s="36" t="s">
        <v>662</v>
      </c>
      <c r="C1421" s="36" t="s">
        <v>663</v>
      </c>
      <c r="D1421" s="146" t="s">
        <v>152</v>
      </c>
      <c r="E1421" s="147">
        <v>66950</v>
      </c>
      <c r="F1421" s="163">
        <f>IF(LOOKUP($J1421,RABAT!$A$6:$A$9,RABAT!$A$6:$A$9)=$J1421,LOOKUP($J1421,RABAT!$A$6:$A$9,RABAT!C$6:C$9),"---")</f>
        <v>0</v>
      </c>
      <c r="G1421" s="148">
        <f t="shared" si="75"/>
        <v>66950</v>
      </c>
      <c r="H1421" s="89" t="s">
        <v>2588</v>
      </c>
      <c r="I1421" s="36" t="s">
        <v>3325</v>
      </c>
      <c r="J1421" s="37" t="s">
        <v>2122</v>
      </c>
      <c r="K1421" s="36" t="s">
        <v>2121</v>
      </c>
    </row>
    <row r="1422" spans="1:11" ht="12.75" customHeight="1" x14ac:dyDescent="0.2">
      <c r="A1422" s="5">
        <v>1398</v>
      </c>
      <c r="B1422" s="36" t="s">
        <v>664</v>
      </c>
      <c r="C1422" s="36" t="s">
        <v>665</v>
      </c>
      <c r="D1422" s="146" t="s">
        <v>152</v>
      </c>
      <c r="E1422" s="150" t="s">
        <v>127</v>
      </c>
      <c r="F1422" s="163">
        <f>IF(LOOKUP($J1422,RABAT!$A$6:$A$9,RABAT!$A$6:$A$9)=$J1422,LOOKUP($J1422,RABAT!$A$6:$A$9,RABAT!C$6:C$9),"---")</f>
        <v>0</v>
      </c>
      <c r="G1422" s="148" t="s">
        <v>127</v>
      </c>
      <c r="H1422" s="89" t="s">
        <v>666</v>
      </c>
      <c r="I1422" s="36" t="s">
        <v>3325</v>
      </c>
      <c r="J1422" s="37" t="s">
        <v>2122</v>
      </c>
      <c r="K1422" s="36" t="s">
        <v>2121</v>
      </c>
    </row>
    <row r="1423" spans="1:11" ht="12.75" customHeight="1" x14ac:dyDescent="0.2">
      <c r="A1423" s="2">
        <v>1399</v>
      </c>
      <c r="B1423" s="36" t="s">
        <v>667</v>
      </c>
      <c r="C1423" s="36" t="s">
        <v>668</v>
      </c>
      <c r="D1423" s="146" t="s">
        <v>152</v>
      </c>
      <c r="E1423" s="150" t="s">
        <v>127</v>
      </c>
      <c r="F1423" s="163">
        <f>IF(LOOKUP($J1423,RABAT!$A$6:$A$9,RABAT!$A$6:$A$9)=$J1423,LOOKUP($J1423,RABAT!$A$6:$A$9,RABAT!C$6:C$9),"---")</f>
        <v>0</v>
      </c>
      <c r="G1423" s="148" t="s">
        <v>127</v>
      </c>
      <c r="H1423" s="89" t="s">
        <v>669</v>
      </c>
      <c r="I1423" s="36" t="s">
        <v>3325</v>
      </c>
      <c r="J1423" s="37" t="s">
        <v>2122</v>
      </c>
      <c r="K1423" s="36" t="s">
        <v>2121</v>
      </c>
    </row>
    <row r="1424" spans="1:11" ht="12.75" customHeight="1" x14ac:dyDescent="0.2">
      <c r="A1424" s="5">
        <v>1400</v>
      </c>
      <c r="B1424" s="36" t="s">
        <v>670</v>
      </c>
      <c r="C1424" s="36" t="s">
        <v>671</v>
      </c>
      <c r="D1424" s="146" t="s">
        <v>152</v>
      </c>
      <c r="E1424" s="150" t="s">
        <v>127</v>
      </c>
      <c r="F1424" s="163">
        <f>IF(LOOKUP($J1424,RABAT!$A$6:$A$9,RABAT!$A$6:$A$9)=$J1424,LOOKUP($J1424,RABAT!$A$6:$A$9,RABAT!C$6:C$9),"---")</f>
        <v>0</v>
      </c>
      <c r="G1424" s="148" t="s">
        <v>127</v>
      </c>
      <c r="H1424" s="89" t="s">
        <v>672</v>
      </c>
      <c r="I1424" s="36" t="s">
        <v>3325</v>
      </c>
      <c r="J1424" s="37" t="s">
        <v>2122</v>
      </c>
      <c r="K1424" s="36" t="s">
        <v>2121</v>
      </c>
    </row>
    <row r="1425" spans="1:11" ht="12.75" customHeight="1" x14ac:dyDescent="0.2">
      <c r="A1425" s="2">
        <v>1401</v>
      </c>
      <c r="B1425" s="36" t="s">
        <v>673</v>
      </c>
      <c r="C1425" s="36" t="s">
        <v>674</v>
      </c>
      <c r="D1425" s="146" t="s">
        <v>152</v>
      </c>
      <c r="E1425" s="150" t="s">
        <v>127</v>
      </c>
      <c r="F1425" s="163">
        <f>IF(LOOKUP($J1425,RABAT!$A$6:$A$9,RABAT!$A$6:$A$9)=$J1425,LOOKUP($J1425,RABAT!$A$6:$A$9,RABAT!C$6:C$9),"---")</f>
        <v>0</v>
      </c>
      <c r="G1425" s="148" t="s">
        <v>127</v>
      </c>
      <c r="H1425" s="89" t="s">
        <v>2860</v>
      </c>
      <c r="I1425" s="36" t="s">
        <v>3325</v>
      </c>
      <c r="J1425" s="37" t="s">
        <v>2122</v>
      </c>
      <c r="K1425" s="36" t="s">
        <v>2121</v>
      </c>
    </row>
    <row r="1426" spans="1:11" ht="12.75" customHeight="1" x14ac:dyDescent="0.2">
      <c r="A1426" s="5">
        <v>1402</v>
      </c>
      <c r="B1426" s="36" t="s">
        <v>675</v>
      </c>
      <c r="C1426" s="36" t="s">
        <v>676</v>
      </c>
      <c r="D1426" s="146" t="s">
        <v>152</v>
      </c>
      <c r="E1426" s="150" t="s">
        <v>127</v>
      </c>
      <c r="F1426" s="163">
        <f>IF(LOOKUP($J1426,RABAT!$A$6:$A$9,RABAT!$A$6:$A$9)=$J1426,LOOKUP($J1426,RABAT!$A$6:$A$9,RABAT!C$6:C$9),"---")</f>
        <v>0</v>
      </c>
      <c r="G1426" s="148" t="s">
        <v>127</v>
      </c>
      <c r="H1426" s="89" t="s">
        <v>2861</v>
      </c>
      <c r="I1426" s="36" t="s">
        <v>3325</v>
      </c>
      <c r="J1426" s="37" t="s">
        <v>2122</v>
      </c>
      <c r="K1426" s="36" t="s">
        <v>2121</v>
      </c>
    </row>
    <row r="1427" spans="1:11" ht="12.75" customHeight="1" x14ac:dyDescent="0.2">
      <c r="A1427" s="2">
        <v>1403</v>
      </c>
      <c r="B1427" s="36" t="s">
        <v>677</v>
      </c>
      <c r="C1427" s="36" t="s">
        <v>671</v>
      </c>
      <c r="D1427" s="146" t="s">
        <v>152</v>
      </c>
      <c r="E1427" s="150" t="s">
        <v>127</v>
      </c>
      <c r="F1427" s="163">
        <f>IF(LOOKUP($J1427,RABAT!$A$6:$A$9,RABAT!$A$6:$A$9)=$J1427,LOOKUP($J1427,RABAT!$A$6:$A$9,RABAT!C$6:C$9),"---")</f>
        <v>0</v>
      </c>
      <c r="G1427" s="148" t="s">
        <v>127</v>
      </c>
      <c r="H1427" s="89" t="s">
        <v>672</v>
      </c>
      <c r="I1427" s="36" t="s">
        <v>3325</v>
      </c>
      <c r="J1427" s="37" t="s">
        <v>2122</v>
      </c>
      <c r="K1427" s="36" t="s">
        <v>2121</v>
      </c>
    </row>
    <row r="1428" spans="1:11" ht="12.75" customHeight="1" x14ac:dyDescent="0.2">
      <c r="A1428" s="5">
        <v>1404</v>
      </c>
      <c r="B1428" s="36" t="s">
        <v>678</v>
      </c>
      <c r="C1428" s="36" t="s">
        <v>679</v>
      </c>
      <c r="D1428" s="146" t="s">
        <v>152</v>
      </c>
      <c r="E1428" s="150" t="s">
        <v>127</v>
      </c>
      <c r="F1428" s="163">
        <f>IF(LOOKUP($J1428,RABAT!$A$6:$A$9,RABAT!$A$6:$A$9)=$J1428,LOOKUP($J1428,RABAT!$A$6:$A$9,RABAT!C$6:C$9),"---")</f>
        <v>0</v>
      </c>
      <c r="G1428" s="148" t="s">
        <v>127</v>
      </c>
      <c r="H1428" s="89" t="s">
        <v>680</v>
      </c>
      <c r="I1428" s="36" t="s">
        <v>3325</v>
      </c>
      <c r="J1428" s="37" t="s">
        <v>2122</v>
      </c>
      <c r="K1428" s="36" t="s">
        <v>2121</v>
      </c>
    </row>
    <row r="1429" spans="1:11" ht="12.75" customHeight="1" x14ac:dyDescent="0.2">
      <c r="A1429" s="2">
        <v>1405</v>
      </c>
      <c r="B1429" s="36" t="s">
        <v>681</v>
      </c>
      <c r="C1429" s="36" t="s">
        <v>682</v>
      </c>
      <c r="D1429" s="146" t="s">
        <v>152</v>
      </c>
      <c r="E1429" s="150" t="s">
        <v>127</v>
      </c>
      <c r="F1429" s="163">
        <f>IF(LOOKUP($J1429,RABAT!$A$6:$A$9,RABAT!$A$6:$A$9)=$J1429,LOOKUP($J1429,RABAT!$A$6:$A$9,RABAT!C$6:C$9),"---")</f>
        <v>0</v>
      </c>
      <c r="G1429" s="148" t="s">
        <v>127</v>
      </c>
      <c r="H1429" s="89" t="s">
        <v>683</v>
      </c>
      <c r="I1429" s="36" t="s">
        <v>3325</v>
      </c>
      <c r="J1429" s="37" t="s">
        <v>2122</v>
      </c>
      <c r="K1429" s="36" t="s">
        <v>2121</v>
      </c>
    </row>
    <row r="1430" spans="1:11" ht="12.75" customHeight="1" x14ac:dyDescent="0.2">
      <c r="A1430" s="5">
        <v>1406</v>
      </c>
      <c r="B1430" s="36" t="s">
        <v>688</v>
      </c>
      <c r="C1430" s="36" t="s">
        <v>689</v>
      </c>
      <c r="D1430" s="146" t="s">
        <v>154</v>
      </c>
      <c r="E1430" s="150" t="s">
        <v>127</v>
      </c>
      <c r="F1430" s="163">
        <f>IF(LOOKUP($J1430,RABAT!$A$6:$A$9,RABAT!$A$6:$A$9)=$J1430,LOOKUP($J1430,RABAT!$A$6:$A$9,RABAT!C$6:C$9),"---")</f>
        <v>0</v>
      </c>
      <c r="G1430" s="148" t="s">
        <v>127</v>
      </c>
      <c r="H1430" s="89" t="s">
        <v>2589</v>
      </c>
      <c r="I1430" s="36" t="s">
        <v>3325</v>
      </c>
      <c r="J1430" s="37" t="s">
        <v>2122</v>
      </c>
      <c r="K1430" s="36" t="s">
        <v>2121</v>
      </c>
    </row>
    <row r="1431" spans="1:11" ht="12.75" customHeight="1" x14ac:dyDescent="0.2">
      <c r="A1431" s="2">
        <v>1407</v>
      </c>
      <c r="B1431" s="36" t="s">
        <v>690</v>
      </c>
      <c r="C1431" s="36" t="s">
        <v>691</v>
      </c>
      <c r="D1431" s="146" t="s">
        <v>154</v>
      </c>
      <c r="E1431" s="150" t="s">
        <v>127</v>
      </c>
      <c r="F1431" s="163">
        <f>IF(LOOKUP($J1431,RABAT!$A$6:$A$9,RABAT!$A$6:$A$9)=$J1431,LOOKUP($J1431,RABAT!$A$6:$A$9,RABAT!C$6:C$9),"---")</f>
        <v>0</v>
      </c>
      <c r="G1431" s="148" t="s">
        <v>127</v>
      </c>
      <c r="H1431" s="89" t="s">
        <v>2590</v>
      </c>
      <c r="I1431" s="36" t="s">
        <v>3325</v>
      </c>
      <c r="J1431" s="37" t="s">
        <v>2122</v>
      </c>
      <c r="K1431" s="36" t="s">
        <v>2121</v>
      </c>
    </row>
    <row r="1432" spans="1:11" ht="12.75" customHeight="1" x14ac:dyDescent="0.2">
      <c r="A1432" s="5">
        <v>1408</v>
      </c>
      <c r="B1432" s="36" t="s">
        <v>692</v>
      </c>
      <c r="C1432" s="36" t="s">
        <v>693</v>
      </c>
      <c r="D1432" s="146" t="s">
        <v>154</v>
      </c>
      <c r="E1432" s="150" t="s">
        <v>127</v>
      </c>
      <c r="F1432" s="163">
        <f>IF(LOOKUP($J1432,RABAT!$A$6:$A$9,RABAT!$A$6:$A$9)=$J1432,LOOKUP($J1432,RABAT!$A$6:$A$9,RABAT!C$6:C$9),"---")</f>
        <v>0</v>
      </c>
      <c r="G1432" s="148" t="s">
        <v>127</v>
      </c>
      <c r="H1432" s="89" t="s">
        <v>2591</v>
      </c>
      <c r="I1432" s="36" t="s">
        <v>3325</v>
      </c>
      <c r="J1432" s="37" t="s">
        <v>2122</v>
      </c>
      <c r="K1432" s="36" t="s">
        <v>2121</v>
      </c>
    </row>
    <row r="1433" spans="1:11" ht="12.75" customHeight="1" x14ac:dyDescent="0.2">
      <c r="A1433" s="2">
        <v>1409</v>
      </c>
      <c r="B1433" s="36" t="s">
        <v>694</v>
      </c>
      <c r="C1433" s="36" t="s">
        <v>695</v>
      </c>
      <c r="D1433" s="146" t="s">
        <v>154</v>
      </c>
      <c r="E1433" s="150" t="s">
        <v>127</v>
      </c>
      <c r="F1433" s="163">
        <f>IF(LOOKUP($J1433,RABAT!$A$6:$A$9,RABAT!$A$6:$A$9)=$J1433,LOOKUP($J1433,RABAT!$A$6:$A$9,RABAT!C$6:C$9),"---")</f>
        <v>0</v>
      </c>
      <c r="G1433" s="148" t="s">
        <v>127</v>
      </c>
      <c r="H1433" s="89" t="s">
        <v>696</v>
      </c>
      <c r="I1433" s="36" t="s">
        <v>3325</v>
      </c>
      <c r="J1433" s="37" t="s">
        <v>2122</v>
      </c>
      <c r="K1433" s="36" t="s">
        <v>2121</v>
      </c>
    </row>
    <row r="1434" spans="1:11" ht="12.75" customHeight="1" x14ac:dyDescent="0.2">
      <c r="A1434" s="5">
        <v>1410</v>
      </c>
      <c r="B1434" s="36" t="s">
        <v>697</v>
      </c>
      <c r="C1434" s="36" t="s">
        <v>698</v>
      </c>
      <c r="D1434" s="146" t="s">
        <v>154</v>
      </c>
      <c r="E1434" s="150" t="s">
        <v>127</v>
      </c>
      <c r="F1434" s="163">
        <f>IF(LOOKUP($J1434,RABAT!$A$6:$A$9,RABAT!$A$6:$A$9)=$J1434,LOOKUP($J1434,RABAT!$A$6:$A$9,RABAT!C$6:C$9),"---")</f>
        <v>0</v>
      </c>
      <c r="G1434" s="148" t="s">
        <v>127</v>
      </c>
      <c r="H1434" s="89" t="s">
        <v>2856</v>
      </c>
      <c r="I1434" s="36" t="s">
        <v>3325</v>
      </c>
      <c r="J1434" s="37" t="s">
        <v>2122</v>
      </c>
      <c r="K1434" s="36" t="s">
        <v>2121</v>
      </c>
    </row>
    <row r="1435" spans="1:11" ht="12.75" customHeight="1" x14ac:dyDescent="0.2">
      <c r="A1435" s="2">
        <v>1411</v>
      </c>
      <c r="B1435" s="36" t="s">
        <v>699</v>
      </c>
      <c r="C1435" s="36" t="s">
        <v>700</v>
      </c>
      <c r="D1435" s="146" t="s">
        <v>154</v>
      </c>
      <c r="E1435" s="150" t="s">
        <v>127</v>
      </c>
      <c r="F1435" s="163">
        <f>IF(LOOKUP($J1435,RABAT!$A$6:$A$9,RABAT!$A$6:$A$9)=$J1435,LOOKUP($J1435,RABAT!$A$6:$A$9,RABAT!C$6:C$9),"---")</f>
        <v>0</v>
      </c>
      <c r="G1435" s="148" t="s">
        <v>127</v>
      </c>
      <c r="H1435" s="89" t="s">
        <v>701</v>
      </c>
      <c r="I1435" s="36" t="s">
        <v>3325</v>
      </c>
      <c r="J1435" s="37" t="s">
        <v>2122</v>
      </c>
      <c r="K1435" s="36" t="s">
        <v>2121</v>
      </c>
    </row>
    <row r="1436" spans="1:11" ht="12.75" customHeight="1" x14ac:dyDescent="0.2">
      <c r="A1436" s="5">
        <v>1412</v>
      </c>
      <c r="B1436" s="36" t="s">
        <v>702</v>
      </c>
      <c r="C1436" s="36" t="s">
        <v>703</v>
      </c>
      <c r="D1436" s="146" t="s">
        <v>154</v>
      </c>
      <c r="E1436" s="150" t="s">
        <v>127</v>
      </c>
      <c r="F1436" s="163">
        <f>IF(LOOKUP($J1436,RABAT!$A$6:$A$9,RABAT!$A$6:$A$9)=$J1436,LOOKUP($J1436,RABAT!$A$6:$A$9,RABAT!C$6:C$9),"---")</f>
        <v>0</v>
      </c>
      <c r="G1436" s="148" t="s">
        <v>127</v>
      </c>
      <c r="H1436" s="89" t="s">
        <v>704</v>
      </c>
      <c r="I1436" s="36" t="s">
        <v>3325</v>
      </c>
      <c r="J1436" s="37" t="s">
        <v>2122</v>
      </c>
      <c r="K1436" s="36" t="s">
        <v>2121</v>
      </c>
    </row>
    <row r="1437" spans="1:11" s="2" customFormat="1" ht="12.75" customHeight="1" x14ac:dyDescent="0.2">
      <c r="A1437" s="2">
        <v>1413</v>
      </c>
      <c r="B1437" s="36" t="s">
        <v>705</v>
      </c>
      <c r="C1437" s="36" t="s">
        <v>706</v>
      </c>
      <c r="D1437" s="146" t="s">
        <v>154</v>
      </c>
      <c r="E1437" s="150" t="s">
        <v>127</v>
      </c>
      <c r="F1437" s="163">
        <f>IF(LOOKUP($J1437,RABAT!$A$6:$A$9,RABAT!$A$6:$A$9)=$J1437,LOOKUP($J1437,RABAT!$A$6:$A$9,RABAT!C$6:C$9),"---")</f>
        <v>0</v>
      </c>
      <c r="G1437" s="148" t="s">
        <v>127</v>
      </c>
      <c r="H1437" s="89" t="s">
        <v>707</v>
      </c>
      <c r="I1437" s="36" t="s">
        <v>3325</v>
      </c>
      <c r="J1437" s="37" t="s">
        <v>2122</v>
      </c>
      <c r="K1437" s="36" t="s">
        <v>2121</v>
      </c>
    </row>
    <row r="1438" spans="1:11" s="2" customFormat="1" ht="12.75" customHeight="1" x14ac:dyDescent="0.2">
      <c r="A1438" s="5">
        <v>1414</v>
      </c>
      <c r="B1438" s="36" t="s">
        <v>708</v>
      </c>
      <c r="C1438" s="36" t="s">
        <v>709</v>
      </c>
      <c r="D1438" s="146" t="s">
        <v>154</v>
      </c>
      <c r="E1438" s="150" t="s">
        <v>127</v>
      </c>
      <c r="F1438" s="163">
        <f>IF(LOOKUP($J1438,RABAT!$A$6:$A$9,RABAT!$A$6:$A$9)=$J1438,LOOKUP($J1438,RABAT!$A$6:$A$9,RABAT!C$6:C$9),"---")</f>
        <v>0</v>
      </c>
      <c r="G1438" s="148" t="s">
        <v>127</v>
      </c>
      <c r="H1438" s="89" t="s">
        <v>710</v>
      </c>
      <c r="I1438" s="36" t="s">
        <v>3325</v>
      </c>
      <c r="J1438" s="37" t="s">
        <v>2122</v>
      </c>
      <c r="K1438" s="36" t="s">
        <v>2121</v>
      </c>
    </row>
    <row r="1439" spans="1:11" ht="12.75" customHeight="1" x14ac:dyDescent="0.2">
      <c r="A1439" s="2">
        <v>1415</v>
      </c>
      <c r="B1439" s="36" t="s">
        <v>711</v>
      </c>
      <c r="C1439" s="36" t="s">
        <v>712</v>
      </c>
      <c r="D1439" s="146" t="s">
        <v>154</v>
      </c>
      <c r="E1439" s="150" t="s">
        <v>127</v>
      </c>
      <c r="F1439" s="163">
        <f>IF(LOOKUP($J1439,RABAT!$A$6:$A$9,RABAT!$A$6:$A$9)=$J1439,LOOKUP($J1439,RABAT!$A$6:$A$9,RABAT!C$6:C$9),"---")</f>
        <v>0</v>
      </c>
      <c r="G1439" s="148" t="s">
        <v>127</v>
      </c>
      <c r="H1439" s="89" t="s">
        <v>713</v>
      </c>
      <c r="I1439" s="36" t="s">
        <v>3325</v>
      </c>
      <c r="J1439" s="37" t="s">
        <v>2122</v>
      </c>
      <c r="K1439" s="36" t="s">
        <v>2121</v>
      </c>
    </row>
    <row r="1440" spans="1:11" ht="12.75" customHeight="1" x14ac:dyDescent="0.2">
      <c r="A1440" s="5">
        <v>1416</v>
      </c>
      <c r="B1440" s="36" t="s">
        <v>714</v>
      </c>
      <c r="C1440" s="36" t="s">
        <v>715</v>
      </c>
      <c r="D1440" s="146" t="s">
        <v>154</v>
      </c>
      <c r="E1440" s="150" t="s">
        <v>127</v>
      </c>
      <c r="F1440" s="163">
        <f>IF(LOOKUP($J1440,RABAT!$A$6:$A$9,RABAT!$A$6:$A$9)=$J1440,LOOKUP($J1440,RABAT!$A$6:$A$9,RABAT!C$6:C$9),"---")</f>
        <v>0</v>
      </c>
      <c r="G1440" s="148" t="s">
        <v>127</v>
      </c>
      <c r="H1440" s="89" t="s">
        <v>716</v>
      </c>
      <c r="I1440" s="36" t="s">
        <v>3325</v>
      </c>
      <c r="J1440" s="37" t="s">
        <v>2122</v>
      </c>
      <c r="K1440" s="36" t="s">
        <v>2121</v>
      </c>
    </row>
    <row r="1441" spans="1:11" ht="12.75" customHeight="1" x14ac:dyDescent="0.2">
      <c r="A1441" s="2">
        <v>1417</v>
      </c>
      <c r="B1441" s="36" t="s">
        <v>717</v>
      </c>
      <c r="C1441" s="36" t="s">
        <v>718</v>
      </c>
      <c r="D1441" s="146" t="s">
        <v>154</v>
      </c>
      <c r="E1441" s="150" t="s">
        <v>127</v>
      </c>
      <c r="F1441" s="163">
        <f>IF(LOOKUP($J1441,RABAT!$A$6:$A$9,RABAT!$A$6:$A$9)=$J1441,LOOKUP($J1441,RABAT!$A$6:$A$9,RABAT!C$6:C$9),"---")</f>
        <v>0</v>
      </c>
      <c r="G1441" s="148" t="s">
        <v>127</v>
      </c>
      <c r="H1441" s="90" t="s">
        <v>719</v>
      </c>
      <c r="I1441" s="62" t="s">
        <v>3325</v>
      </c>
      <c r="J1441" s="63" t="s">
        <v>2122</v>
      </c>
      <c r="K1441" s="62" t="s">
        <v>2121</v>
      </c>
    </row>
    <row r="1442" spans="1:11" s="99" customFormat="1" ht="12.75" customHeight="1" x14ac:dyDescent="0.2">
      <c r="B1442" s="214"/>
      <c r="C1442" s="215" t="s">
        <v>5406</v>
      </c>
      <c r="D1442" s="214"/>
      <c r="E1442" s="214"/>
      <c r="F1442" s="214"/>
      <c r="G1442" s="214"/>
    </row>
    <row r="1443" spans="1:11" ht="12.75" customHeight="1" x14ac:dyDescent="0.2">
      <c r="A1443" s="5">
        <v>1418</v>
      </c>
      <c r="B1443" s="99" t="s">
        <v>132</v>
      </c>
      <c r="C1443" s="100" t="s">
        <v>260</v>
      </c>
      <c r="D1443" s="143" t="s">
        <v>150</v>
      </c>
      <c r="E1443" s="144" t="s">
        <v>137</v>
      </c>
      <c r="F1443" s="122" t="s">
        <v>138</v>
      </c>
      <c r="G1443" s="145" t="s">
        <v>139</v>
      </c>
      <c r="H1443" s="84" t="s">
        <v>134</v>
      </c>
      <c r="I1443" s="84" t="s">
        <v>135</v>
      </c>
      <c r="J1443" s="84" t="s">
        <v>136</v>
      </c>
      <c r="K1443" s="84" t="s">
        <v>2120</v>
      </c>
    </row>
    <row r="1444" spans="1:11" ht="12.75" customHeight="1" x14ac:dyDescent="0.2">
      <c r="A1444" s="2">
        <v>1419</v>
      </c>
      <c r="B1444" s="36" t="s">
        <v>4400</v>
      </c>
      <c r="C1444" s="36" t="s">
        <v>4401</v>
      </c>
      <c r="D1444" s="146" t="s">
        <v>152</v>
      </c>
      <c r="E1444" s="147">
        <v>108</v>
      </c>
      <c r="F1444" s="163">
        <f>IF(LOOKUP($J1444,RABAT!$A$6:$A$9,RABAT!$A$6:$A$9)=$J1444,LOOKUP($J1444,RABAT!$A$6:$A$9,RABAT!C$6:C$9),"---")</f>
        <v>0</v>
      </c>
      <c r="G1444" s="148">
        <f t="shared" ref="G1444:G1465" si="76">CEILING(E1444-(E1444*F1444),0.1)</f>
        <v>108</v>
      </c>
      <c r="H1444" s="89" t="s">
        <v>2126</v>
      </c>
      <c r="I1444" s="36" t="s">
        <v>3646</v>
      </c>
      <c r="J1444" s="37" t="s">
        <v>2122</v>
      </c>
      <c r="K1444" s="36" t="s">
        <v>2121</v>
      </c>
    </row>
    <row r="1445" spans="1:11" ht="12.75" customHeight="1" x14ac:dyDescent="0.2">
      <c r="A1445" s="5">
        <v>1420</v>
      </c>
      <c r="B1445" s="36" t="s">
        <v>4402</v>
      </c>
      <c r="C1445" s="36" t="s">
        <v>4403</v>
      </c>
      <c r="D1445" s="146" t="s">
        <v>152</v>
      </c>
      <c r="E1445" s="147">
        <v>94</v>
      </c>
      <c r="F1445" s="163">
        <f>IF(LOOKUP($J1445,RABAT!$A$6:$A$9,RABAT!$A$6:$A$9)=$J1445,LOOKUP($J1445,RABAT!$A$6:$A$9,RABAT!C$6:C$9),"---")</f>
        <v>0</v>
      </c>
      <c r="G1445" s="148">
        <f t="shared" si="76"/>
        <v>94</v>
      </c>
      <c r="H1445" s="89" t="s">
        <v>2130</v>
      </c>
      <c r="I1445" s="36" t="s">
        <v>3646</v>
      </c>
      <c r="J1445" s="37" t="s">
        <v>2122</v>
      </c>
      <c r="K1445" s="36" t="s">
        <v>2121</v>
      </c>
    </row>
    <row r="1446" spans="1:11" ht="12.75" customHeight="1" x14ac:dyDescent="0.2">
      <c r="A1446" s="2">
        <v>1421</v>
      </c>
      <c r="B1446" s="36" t="s">
        <v>4404</v>
      </c>
      <c r="C1446" s="36" t="s">
        <v>4405</v>
      </c>
      <c r="D1446" s="146" t="s">
        <v>151</v>
      </c>
      <c r="E1446" s="147">
        <v>128</v>
      </c>
      <c r="F1446" s="163">
        <f>IF(LOOKUP($J1446,RABAT!$A$6:$A$9,RABAT!$A$6:$A$9)=$J1446,LOOKUP($J1446,RABAT!$A$6:$A$9,RABAT!C$6:C$9),"---")</f>
        <v>0</v>
      </c>
      <c r="G1446" s="148">
        <f t="shared" si="76"/>
        <v>128</v>
      </c>
      <c r="H1446" s="89" t="s">
        <v>2133</v>
      </c>
      <c r="I1446" s="36" t="s">
        <v>3646</v>
      </c>
      <c r="J1446" s="37" t="s">
        <v>2122</v>
      </c>
      <c r="K1446" s="36" t="s">
        <v>2121</v>
      </c>
    </row>
    <row r="1447" spans="1:11" ht="12.75" customHeight="1" x14ac:dyDescent="0.2">
      <c r="A1447" s="5">
        <v>1422</v>
      </c>
      <c r="B1447" s="36" t="s">
        <v>4406</v>
      </c>
      <c r="C1447" s="36" t="s">
        <v>4407</v>
      </c>
      <c r="D1447" s="146" t="s">
        <v>151</v>
      </c>
      <c r="E1447" s="147">
        <v>162</v>
      </c>
      <c r="F1447" s="163">
        <f>IF(LOOKUP($J1447,RABAT!$A$6:$A$9,RABAT!$A$6:$A$9)=$J1447,LOOKUP($J1447,RABAT!$A$6:$A$9,RABAT!C$6:C$9),"---")</f>
        <v>0</v>
      </c>
      <c r="G1447" s="148">
        <f t="shared" si="76"/>
        <v>162</v>
      </c>
      <c r="H1447" s="89" t="s">
        <v>2136</v>
      </c>
      <c r="I1447" s="36" t="s">
        <v>3646</v>
      </c>
      <c r="J1447" s="37" t="s">
        <v>2122</v>
      </c>
      <c r="K1447" s="36" t="s">
        <v>2121</v>
      </c>
    </row>
    <row r="1448" spans="1:11" ht="12.75" customHeight="1" x14ac:dyDescent="0.2">
      <c r="A1448" s="2">
        <v>1423</v>
      </c>
      <c r="B1448" s="36" t="s">
        <v>4408</v>
      </c>
      <c r="C1448" s="36" t="s">
        <v>4409</v>
      </c>
      <c r="D1448" s="146" t="s">
        <v>151</v>
      </c>
      <c r="E1448" s="147">
        <v>193</v>
      </c>
      <c r="F1448" s="163">
        <f>IF(LOOKUP($J1448,RABAT!$A$6:$A$9,RABAT!$A$6:$A$9)=$J1448,LOOKUP($J1448,RABAT!$A$6:$A$9,RABAT!C$6:C$9),"---")</f>
        <v>0</v>
      </c>
      <c r="G1448" s="148">
        <f t="shared" si="76"/>
        <v>193</v>
      </c>
      <c r="H1448" s="89" t="s">
        <v>2139</v>
      </c>
      <c r="I1448" s="36" t="s">
        <v>3646</v>
      </c>
      <c r="J1448" s="37" t="s">
        <v>2122</v>
      </c>
      <c r="K1448" s="36" t="s">
        <v>2121</v>
      </c>
    </row>
    <row r="1449" spans="1:11" ht="12.75" customHeight="1" x14ac:dyDescent="0.2">
      <c r="A1449" s="5">
        <v>1424</v>
      </c>
      <c r="B1449" s="36" t="s">
        <v>4410</v>
      </c>
      <c r="C1449" s="36" t="s">
        <v>4411</v>
      </c>
      <c r="D1449" s="146" t="s">
        <v>151</v>
      </c>
      <c r="E1449" s="147">
        <v>171</v>
      </c>
      <c r="F1449" s="163">
        <f>IF(LOOKUP($J1449,RABAT!$A$6:$A$9,RABAT!$A$6:$A$9)=$J1449,LOOKUP($J1449,RABAT!$A$6:$A$9,RABAT!C$6:C$9),"---")</f>
        <v>0</v>
      </c>
      <c r="G1449" s="148">
        <f t="shared" si="76"/>
        <v>171</v>
      </c>
      <c r="H1449" s="89" t="s">
        <v>2142</v>
      </c>
      <c r="I1449" s="36" t="s">
        <v>3646</v>
      </c>
      <c r="J1449" s="37" t="s">
        <v>2122</v>
      </c>
      <c r="K1449" s="36" t="s">
        <v>2121</v>
      </c>
    </row>
    <row r="1450" spans="1:11" ht="12.75" customHeight="1" x14ac:dyDescent="0.2">
      <c r="A1450" s="2">
        <v>1425</v>
      </c>
      <c r="B1450" s="36" t="s">
        <v>4412</v>
      </c>
      <c r="C1450" s="36" t="s">
        <v>4413</v>
      </c>
      <c r="D1450" s="146" t="s">
        <v>151</v>
      </c>
      <c r="E1450" s="147">
        <v>623</v>
      </c>
      <c r="F1450" s="163">
        <f>IF(LOOKUP($J1450,RABAT!$A$6:$A$9,RABAT!$A$6:$A$9)=$J1450,LOOKUP($J1450,RABAT!$A$6:$A$9,RABAT!C$6:C$9),"---")</f>
        <v>0</v>
      </c>
      <c r="G1450" s="148">
        <f t="shared" si="76"/>
        <v>623</v>
      </c>
      <c r="H1450" s="89" t="s">
        <v>2145</v>
      </c>
      <c r="I1450" s="36" t="s">
        <v>3646</v>
      </c>
      <c r="J1450" s="37" t="s">
        <v>2122</v>
      </c>
      <c r="K1450" s="36" t="s">
        <v>2121</v>
      </c>
    </row>
    <row r="1451" spans="1:11" ht="12.75" customHeight="1" x14ac:dyDescent="0.2">
      <c r="A1451" s="5">
        <v>1426</v>
      </c>
      <c r="B1451" s="36" t="s">
        <v>4414</v>
      </c>
      <c r="C1451" s="36" t="s">
        <v>4415</v>
      </c>
      <c r="D1451" s="146" t="s">
        <v>151</v>
      </c>
      <c r="E1451" s="147">
        <v>623</v>
      </c>
      <c r="F1451" s="163">
        <f>IF(LOOKUP($J1451,RABAT!$A$6:$A$9,RABAT!$A$6:$A$9)=$J1451,LOOKUP($J1451,RABAT!$A$6:$A$9,RABAT!C$6:C$9),"---")</f>
        <v>0</v>
      </c>
      <c r="G1451" s="148">
        <f t="shared" si="76"/>
        <v>623</v>
      </c>
      <c r="H1451" s="89" t="s">
        <v>2148</v>
      </c>
      <c r="I1451" s="36" t="s">
        <v>3646</v>
      </c>
      <c r="J1451" s="37" t="s">
        <v>2122</v>
      </c>
      <c r="K1451" s="36" t="s">
        <v>2121</v>
      </c>
    </row>
    <row r="1452" spans="1:11" ht="12.75" customHeight="1" x14ac:dyDescent="0.2">
      <c r="A1452" s="2">
        <v>1427</v>
      </c>
      <c r="B1452" s="36" t="s">
        <v>4416</v>
      </c>
      <c r="C1452" s="36" t="s">
        <v>4417</v>
      </c>
      <c r="D1452" s="146" t="s">
        <v>151</v>
      </c>
      <c r="E1452" s="147">
        <v>785</v>
      </c>
      <c r="F1452" s="163">
        <f>IF(LOOKUP($J1452,RABAT!$A$6:$A$9,RABAT!$A$6:$A$9)=$J1452,LOOKUP($J1452,RABAT!$A$6:$A$9,RABAT!C$6:C$9),"---")</f>
        <v>0</v>
      </c>
      <c r="G1452" s="148">
        <f t="shared" si="76"/>
        <v>785</v>
      </c>
      <c r="H1452" s="89" t="s">
        <v>2151</v>
      </c>
      <c r="I1452" s="36" t="s">
        <v>3646</v>
      </c>
      <c r="J1452" s="37" t="s">
        <v>2122</v>
      </c>
      <c r="K1452" s="36" t="s">
        <v>2121</v>
      </c>
    </row>
    <row r="1453" spans="1:11" ht="12.75" customHeight="1" x14ac:dyDescent="0.2">
      <c r="A1453" s="5">
        <v>1428</v>
      </c>
      <c r="B1453" s="36" t="s">
        <v>4418</v>
      </c>
      <c r="C1453" s="36" t="s">
        <v>4419</v>
      </c>
      <c r="D1453" s="146" t="s">
        <v>151</v>
      </c>
      <c r="E1453" s="147">
        <v>1107</v>
      </c>
      <c r="F1453" s="163">
        <f>IF(LOOKUP($J1453,RABAT!$A$6:$A$9,RABAT!$A$6:$A$9)=$J1453,LOOKUP($J1453,RABAT!$A$6:$A$9,RABAT!C$6:C$9),"---")</f>
        <v>0</v>
      </c>
      <c r="G1453" s="148">
        <f t="shared" si="76"/>
        <v>1107</v>
      </c>
      <c r="H1453" s="89" t="s">
        <v>3649</v>
      </c>
      <c r="I1453" s="36" t="s">
        <v>3646</v>
      </c>
      <c r="J1453" s="37" t="s">
        <v>2122</v>
      </c>
      <c r="K1453" s="36" t="s">
        <v>2121</v>
      </c>
    </row>
    <row r="1454" spans="1:11" ht="12.75" customHeight="1" x14ac:dyDescent="0.2">
      <c r="A1454" s="2">
        <v>1429</v>
      </c>
      <c r="B1454" s="36" t="s">
        <v>4420</v>
      </c>
      <c r="C1454" s="36" t="s">
        <v>4421</v>
      </c>
      <c r="D1454" s="146" t="s">
        <v>152</v>
      </c>
      <c r="E1454" s="147">
        <v>1386</v>
      </c>
      <c r="F1454" s="163">
        <f>IF(LOOKUP($J1454,RABAT!$A$6:$A$9,RABAT!$A$6:$A$9)=$J1454,LOOKUP($J1454,RABAT!$A$6:$A$9,RABAT!C$6:C$9),"---")</f>
        <v>0</v>
      </c>
      <c r="G1454" s="148">
        <f t="shared" si="76"/>
        <v>1386</v>
      </c>
      <c r="H1454" s="89" t="s">
        <v>4967</v>
      </c>
      <c r="I1454" s="36" t="s">
        <v>3646</v>
      </c>
      <c r="J1454" s="37" t="s">
        <v>2122</v>
      </c>
      <c r="K1454" s="36" t="s">
        <v>2121</v>
      </c>
    </row>
    <row r="1455" spans="1:11" ht="12.75" customHeight="1" x14ac:dyDescent="0.2">
      <c r="A1455" s="5">
        <v>1430</v>
      </c>
      <c r="B1455" s="36" t="s">
        <v>4422</v>
      </c>
      <c r="C1455" s="36" t="s">
        <v>4423</v>
      </c>
      <c r="D1455" s="146" t="s">
        <v>151</v>
      </c>
      <c r="E1455" s="147">
        <v>1178</v>
      </c>
      <c r="F1455" s="163">
        <f>IF(LOOKUP($J1455,RABAT!$A$6:$A$9,RABAT!$A$6:$A$9)=$J1455,LOOKUP($J1455,RABAT!$A$6:$A$9,RABAT!C$6:C$9),"---")</f>
        <v>0</v>
      </c>
      <c r="G1455" s="148">
        <f t="shared" si="76"/>
        <v>1178</v>
      </c>
      <c r="H1455" s="89" t="s">
        <v>3652</v>
      </c>
      <c r="I1455" s="36" t="s">
        <v>3646</v>
      </c>
      <c r="J1455" s="37" t="s">
        <v>2122</v>
      </c>
      <c r="K1455" s="36" t="s">
        <v>2121</v>
      </c>
    </row>
    <row r="1456" spans="1:11" ht="12.75" customHeight="1" x14ac:dyDescent="0.2">
      <c r="A1456" s="2">
        <v>1431</v>
      </c>
      <c r="B1456" s="36" t="s">
        <v>4424</v>
      </c>
      <c r="C1456" s="36" t="s">
        <v>4425</v>
      </c>
      <c r="D1456" s="146" t="s">
        <v>152</v>
      </c>
      <c r="E1456" s="147">
        <v>1883</v>
      </c>
      <c r="F1456" s="163">
        <f>IF(LOOKUP($J1456,RABAT!$A$6:$A$9,RABAT!$A$6:$A$9)=$J1456,LOOKUP($J1456,RABAT!$A$6:$A$9,RABAT!C$6:C$9),"---")</f>
        <v>0</v>
      </c>
      <c r="G1456" s="148">
        <f t="shared" si="76"/>
        <v>1883</v>
      </c>
      <c r="H1456" s="89" t="s">
        <v>3655</v>
      </c>
      <c r="I1456" s="36" t="s">
        <v>3646</v>
      </c>
      <c r="J1456" s="37" t="s">
        <v>2122</v>
      </c>
      <c r="K1456" s="36" t="s">
        <v>2121</v>
      </c>
    </row>
    <row r="1457" spans="1:11" ht="12.75" customHeight="1" x14ac:dyDescent="0.2">
      <c r="A1457" s="5">
        <v>1432</v>
      </c>
      <c r="B1457" s="36" t="s">
        <v>4426</v>
      </c>
      <c r="C1457" s="36" t="s">
        <v>4427</v>
      </c>
      <c r="D1457" s="146" t="s">
        <v>152</v>
      </c>
      <c r="E1457" s="147">
        <v>2301</v>
      </c>
      <c r="F1457" s="163">
        <f>IF(LOOKUP($J1457,RABAT!$A$6:$A$9,RABAT!$A$6:$A$9)=$J1457,LOOKUP($J1457,RABAT!$A$6:$A$9,RABAT!C$6:C$9),"---")</f>
        <v>0</v>
      </c>
      <c r="G1457" s="148">
        <f t="shared" si="76"/>
        <v>2301</v>
      </c>
      <c r="H1457" s="89" t="s">
        <v>3658</v>
      </c>
      <c r="I1457" s="36" t="s">
        <v>3646</v>
      </c>
      <c r="J1457" s="37" t="s">
        <v>2122</v>
      </c>
      <c r="K1457" s="36" t="s">
        <v>2121</v>
      </c>
    </row>
    <row r="1458" spans="1:11" ht="12.75" customHeight="1" x14ac:dyDescent="0.2">
      <c r="A1458" s="2">
        <v>1433</v>
      </c>
      <c r="B1458" s="36" t="s">
        <v>4428</v>
      </c>
      <c r="C1458" s="36" t="s">
        <v>4429</v>
      </c>
      <c r="D1458" s="146" t="s">
        <v>152</v>
      </c>
      <c r="E1458" s="147">
        <v>2396</v>
      </c>
      <c r="F1458" s="163">
        <f>IF(LOOKUP($J1458,RABAT!$A$6:$A$9,RABAT!$A$6:$A$9)=$J1458,LOOKUP($J1458,RABAT!$A$6:$A$9,RABAT!C$6:C$9),"---")</f>
        <v>0</v>
      </c>
      <c r="G1458" s="148">
        <f t="shared" si="76"/>
        <v>2396</v>
      </c>
      <c r="H1458" s="89" t="s">
        <v>3610</v>
      </c>
      <c r="I1458" s="36" t="s">
        <v>3646</v>
      </c>
      <c r="J1458" s="37" t="s">
        <v>2122</v>
      </c>
      <c r="K1458" s="36" t="s">
        <v>2121</v>
      </c>
    </row>
    <row r="1459" spans="1:11" ht="12.75" customHeight="1" x14ac:dyDescent="0.2">
      <c r="A1459" s="5">
        <v>1434</v>
      </c>
      <c r="B1459" s="36" t="s">
        <v>4430</v>
      </c>
      <c r="C1459" s="36" t="s">
        <v>4431</v>
      </c>
      <c r="D1459" s="146" t="s">
        <v>152</v>
      </c>
      <c r="E1459" s="147">
        <v>3827</v>
      </c>
      <c r="F1459" s="163">
        <f>IF(LOOKUP($J1459,RABAT!$A$6:$A$9,RABAT!$A$6:$A$9)=$J1459,LOOKUP($J1459,RABAT!$A$6:$A$9,RABAT!C$6:C$9),"---")</f>
        <v>0</v>
      </c>
      <c r="G1459" s="148">
        <f t="shared" si="76"/>
        <v>3827</v>
      </c>
      <c r="H1459" s="89" t="s">
        <v>4968</v>
      </c>
      <c r="I1459" s="36" t="s">
        <v>3646</v>
      </c>
      <c r="J1459" s="37" t="s">
        <v>2122</v>
      </c>
      <c r="K1459" s="36" t="s">
        <v>2121</v>
      </c>
    </row>
    <row r="1460" spans="1:11" ht="12.75" customHeight="1" x14ac:dyDescent="0.2">
      <c r="A1460" s="2">
        <v>1435</v>
      </c>
      <c r="B1460" s="36" t="s">
        <v>4385</v>
      </c>
      <c r="C1460" s="36" t="s">
        <v>49</v>
      </c>
      <c r="D1460" s="146" t="s">
        <v>152</v>
      </c>
      <c r="E1460" s="147">
        <v>5090</v>
      </c>
      <c r="F1460" s="163">
        <f>IF(LOOKUP($J1460,RABAT!$A$6:$A$9,RABAT!$A$6:$A$9)=$J1460,LOOKUP($J1460,RABAT!$A$6:$A$9,RABAT!C$6:C$9),"---")</f>
        <v>0</v>
      </c>
      <c r="G1460" s="148">
        <f t="shared" si="76"/>
        <v>5090</v>
      </c>
      <c r="H1460" s="89" t="s">
        <v>3611</v>
      </c>
      <c r="I1460" s="36" t="s">
        <v>3646</v>
      </c>
      <c r="J1460" s="37" t="s">
        <v>2122</v>
      </c>
      <c r="K1460" s="36" t="s">
        <v>2121</v>
      </c>
    </row>
    <row r="1461" spans="1:11" ht="12.75" customHeight="1" x14ac:dyDescent="0.2">
      <c r="A1461" s="5">
        <v>1436</v>
      </c>
      <c r="B1461" s="36" t="s">
        <v>4386</v>
      </c>
      <c r="C1461" s="36" t="s">
        <v>4387</v>
      </c>
      <c r="D1461" s="146" t="s">
        <v>152</v>
      </c>
      <c r="E1461" s="147">
        <v>7059</v>
      </c>
      <c r="F1461" s="163">
        <f>IF(LOOKUP($J1461,RABAT!$A$6:$A$9,RABAT!$A$6:$A$9)=$J1461,LOOKUP($J1461,RABAT!$A$6:$A$9,RABAT!C$6:C$9),"---")</f>
        <v>0</v>
      </c>
      <c r="G1461" s="148">
        <f t="shared" si="76"/>
        <v>7059</v>
      </c>
      <c r="H1461" s="89" t="s">
        <v>4969</v>
      </c>
      <c r="I1461" s="36" t="s">
        <v>3646</v>
      </c>
      <c r="J1461" s="37" t="s">
        <v>2122</v>
      </c>
      <c r="K1461" s="36" t="s">
        <v>2121</v>
      </c>
    </row>
    <row r="1462" spans="1:11" ht="12.75" customHeight="1" x14ac:dyDescent="0.2">
      <c r="A1462" s="2">
        <v>1437</v>
      </c>
      <c r="B1462" s="36" t="s">
        <v>4388</v>
      </c>
      <c r="C1462" s="36" t="s">
        <v>4389</v>
      </c>
      <c r="D1462" s="146" t="s">
        <v>152</v>
      </c>
      <c r="E1462" s="147">
        <v>16070</v>
      </c>
      <c r="F1462" s="163">
        <f>IF(LOOKUP($J1462,RABAT!$A$6:$A$9,RABAT!$A$6:$A$9)=$J1462,LOOKUP($J1462,RABAT!$A$6:$A$9,RABAT!C$6:C$9),"---")</f>
        <v>0</v>
      </c>
      <c r="G1462" s="148">
        <f t="shared" si="76"/>
        <v>16070</v>
      </c>
      <c r="H1462" s="89" t="s">
        <v>1176</v>
      </c>
      <c r="I1462" s="36" t="s">
        <v>3646</v>
      </c>
      <c r="J1462" s="37" t="s">
        <v>2122</v>
      </c>
      <c r="K1462" s="36" t="s">
        <v>2121</v>
      </c>
    </row>
    <row r="1463" spans="1:11" s="2" customFormat="1" ht="12.75" customHeight="1" x14ac:dyDescent="0.2">
      <c r="A1463" s="5">
        <v>1438</v>
      </c>
      <c r="B1463" s="36" t="s">
        <v>4390</v>
      </c>
      <c r="C1463" s="36" t="s">
        <v>4391</v>
      </c>
      <c r="D1463" s="146" t="s">
        <v>152</v>
      </c>
      <c r="E1463" s="147">
        <v>28375</v>
      </c>
      <c r="F1463" s="163">
        <f>IF(LOOKUP($J1463,RABAT!$A$6:$A$9,RABAT!$A$6:$A$9)=$J1463,LOOKUP($J1463,RABAT!$A$6:$A$9,RABAT!C$6:C$9),"---")</f>
        <v>0</v>
      </c>
      <c r="G1463" s="148">
        <f t="shared" si="76"/>
        <v>28375</v>
      </c>
      <c r="H1463" s="89" t="s">
        <v>2862</v>
      </c>
      <c r="I1463" s="36" t="s">
        <v>3646</v>
      </c>
      <c r="J1463" s="37" t="s">
        <v>2122</v>
      </c>
      <c r="K1463" s="36" t="s">
        <v>2121</v>
      </c>
    </row>
    <row r="1464" spans="1:11" ht="12.75" customHeight="1" x14ac:dyDescent="0.2">
      <c r="A1464" s="2">
        <v>1439</v>
      </c>
      <c r="B1464" s="36" t="s">
        <v>4392</v>
      </c>
      <c r="C1464" s="36" t="s">
        <v>4393</v>
      </c>
      <c r="D1464" s="146" t="s">
        <v>154</v>
      </c>
      <c r="E1464" s="147">
        <v>28859</v>
      </c>
      <c r="F1464" s="163">
        <f>IF(LOOKUP($J1464,RABAT!$A$6:$A$9,RABAT!$A$6:$A$9)=$J1464,LOOKUP($J1464,RABAT!$A$6:$A$9,RABAT!C$6:C$9),"---")</f>
        <v>0</v>
      </c>
      <c r="G1464" s="148">
        <f t="shared" si="76"/>
        <v>28859</v>
      </c>
      <c r="H1464" s="89" t="s">
        <v>2867</v>
      </c>
      <c r="I1464" s="36" t="s">
        <v>3646</v>
      </c>
      <c r="J1464" s="37" t="s">
        <v>2122</v>
      </c>
      <c r="K1464" s="36" t="s">
        <v>2121</v>
      </c>
    </row>
    <row r="1465" spans="1:11" ht="12.75" customHeight="1" x14ac:dyDescent="0.2">
      <c r="A1465" s="5">
        <v>1440</v>
      </c>
      <c r="B1465" s="36" t="s">
        <v>4394</v>
      </c>
      <c r="C1465" s="36" t="s">
        <v>4395</v>
      </c>
      <c r="D1465" s="146" t="s">
        <v>154</v>
      </c>
      <c r="E1465" s="147">
        <v>34822</v>
      </c>
      <c r="F1465" s="163">
        <f>IF(LOOKUP($J1465,RABAT!$A$6:$A$9,RABAT!$A$6:$A$9)=$J1465,LOOKUP($J1465,RABAT!$A$6:$A$9,RABAT!C$6:C$9),"---")</f>
        <v>0</v>
      </c>
      <c r="G1465" s="148">
        <f t="shared" si="76"/>
        <v>34822</v>
      </c>
      <c r="H1465" s="89" t="s">
        <v>2863</v>
      </c>
      <c r="I1465" s="36" t="s">
        <v>3646</v>
      </c>
      <c r="J1465" s="37" t="s">
        <v>2122</v>
      </c>
      <c r="K1465" s="36" t="s">
        <v>2121</v>
      </c>
    </row>
    <row r="1466" spans="1:11" ht="12.75" customHeight="1" x14ac:dyDescent="0.2">
      <c r="A1466" s="2">
        <v>1441</v>
      </c>
      <c r="B1466" s="36" t="s">
        <v>4396</v>
      </c>
      <c r="C1466" s="36" t="s">
        <v>4397</v>
      </c>
      <c r="D1466" s="146" t="s">
        <v>154</v>
      </c>
      <c r="E1466" s="150" t="s">
        <v>127</v>
      </c>
      <c r="F1466" s="163">
        <f>IF(LOOKUP($J1466,RABAT!$A$6:$A$9,RABAT!$A$6:$A$9)=$J1466,LOOKUP($J1466,RABAT!$A$6:$A$9,RABAT!C$6:C$9),"---")</f>
        <v>0</v>
      </c>
      <c r="G1466" s="148" t="s">
        <v>127</v>
      </c>
      <c r="H1466" s="89" t="s">
        <v>2864</v>
      </c>
      <c r="I1466" s="36" t="s">
        <v>3565</v>
      </c>
      <c r="J1466" s="37" t="s">
        <v>2122</v>
      </c>
      <c r="K1466" s="36" t="s">
        <v>2121</v>
      </c>
    </row>
    <row r="1467" spans="1:11" ht="12.75" customHeight="1" x14ac:dyDescent="0.2">
      <c r="A1467" s="5">
        <v>1442</v>
      </c>
      <c r="B1467" s="36" t="s">
        <v>4398</v>
      </c>
      <c r="C1467" s="36" t="s">
        <v>4399</v>
      </c>
      <c r="D1467" s="146" t="s">
        <v>154</v>
      </c>
      <c r="E1467" s="150" t="s">
        <v>127</v>
      </c>
      <c r="F1467" s="163">
        <f>IF(LOOKUP($J1467,RABAT!$A$6:$A$9,RABAT!$A$6:$A$9)=$J1467,LOOKUP($J1467,RABAT!$A$6:$A$9,RABAT!C$6:C$9),"---")</f>
        <v>0</v>
      </c>
      <c r="G1467" s="148" t="s">
        <v>127</v>
      </c>
      <c r="H1467" s="90" t="s">
        <v>2865</v>
      </c>
      <c r="I1467" s="62" t="s">
        <v>3646</v>
      </c>
      <c r="J1467" s="63" t="s">
        <v>2122</v>
      </c>
      <c r="K1467" s="62" t="s">
        <v>2121</v>
      </c>
    </row>
    <row r="1468" spans="1:11" ht="12.75" customHeight="1" x14ac:dyDescent="0.2">
      <c r="A1468" s="2">
        <v>1443</v>
      </c>
      <c r="B1468" s="99" t="s">
        <v>132</v>
      </c>
      <c r="C1468" s="100" t="s">
        <v>261</v>
      </c>
      <c r="D1468" s="143" t="s">
        <v>150</v>
      </c>
      <c r="E1468" s="144" t="s">
        <v>137</v>
      </c>
      <c r="F1468" s="122" t="s">
        <v>138</v>
      </c>
      <c r="G1468" s="145" t="s">
        <v>139</v>
      </c>
      <c r="H1468" s="84" t="s">
        <v>134</v>
      </c>
      <c r="I1468" s="84" t="s">
        <v>135</v>
      </c>
      <c r="J1468" s="84" t="s">
        <v>136</v>
      </c>
      <c r="K1468" s="84" t="s">
        <v>2120</v>
      </c>
    </row>
    <row r="1469" spans="1:11" ht="12.75" customHeight="1" x14ac:dyDescent="0.2">
      <c r="A1469" s="5">
        <v>1444</v>
      </c>
      <c r="B1469" s="36" t="s">
        <v>50</v>
      </c>
      <c r="C1469" s="36" t="s">
        <v>51</v>
      </c>
      <c r="D1469" s="146" t="s">
        <v>152</v>
      </c>
      <c r="E1469" s="147">
        <v>237</v>
      </c>
      <c r="F1469" s="163">
        <f>IF(LOOKUP($J1469,RABAT!$A$6:$A$9,RABAT!$A$6:$A$9)=$J1469,LOOKUP($J1469,RABAT!$A$6:$A$9,RABAT!C$6:C$9),"---")</f>
        <v>0</v>
      </c>
      <c r="G1469" s="148">
        <f t="shared" ref="G1469:G1486" si="77">CEILING(E1469-(E1469*F1469),0.1)</f>
        <v>237</v>
      </c>
      <c r="H1469" s="94" t="s">
        <v>2139</v>
      </c>
      <c r="I1469" s="62" t="s">
        <v>3646</v>
      </c>
      <c r="J1469" s="63" t="s">
        <v>2122</v>
      </c>
      <c r="K1469" s="62" t="s">
        <v>2121</v>
      </c>
    </row>
    <row r="1470" spans="1:11" ht="12.75" customHeight="1" x14ac:dyDescent="0.2">
      <c r="A1470" s="2">
        <v>1445</v>
      </c>
      <c r="B1470" s="36" t="s">
        <v>4071</v>
      </c>
      <c r="C1470" s="36" t="s">
        <v>4072</v>
      </c>
      <c r="D1470" s="149" t="s">
        <v>152</v>
      </c>
      <c r="E1470" s="147">
        <v>311</v>
      </c>
      <c r="F1470" s="163">
        <f>IF(LOOKUP($J1470,RABAT!$A$6:$A$9,RABAT!$A$6:$A$9)=$J1470,LOOKUP($J1470,RABAT!$A$6:$A$9,RABAT!C$6:C$9),"---")</f>
        <v>0</v>
      </c>
      <c r="G1470" s="148">
        <f t="shared" si="77"/>
        <v>311</v>
      </c>
      <c r="H1470" s="89" t="s">
        <v>2142</v>
      </c>
      <c r="I1470" s="36" t="s">
        <v>3325</v>
      </c>
      <c r="J1470" s="37" t="s">
        <v>2122</v>
      </c>
      <c r="K1470" s="36" t="s">
        <v>2121</v>
      </c>
    </row>
    <row r="1471" spans="1:11" ht="12.75" customHeight="1" x14ac:dyDescent="0.2">
      <c r="A1471" s="5">
        <v>1446</v>
      </c>
      <c r="B1471" s="36" t="s">
        <v>4073</v>
      </c>
      <c r="C1471" s="36" t="s">
        <v>4074</v>
      </c>
      <c r="D1471" s="149" t="s">
        <v>152</v>
      </c>
      <c r="E1471" s="147">
        <v>581</v>
      </c>
      <c r="F1471" s="163">
        <f>IF(LOOKUP($J1471,RABAT!$A$6:$A$9,RABAT!$A$6:$A$9)=$J1471,LOOKUP($J1471,RABAT!$A$6:$A$9,RABAT!C$6:C$9),"---")</f>
        <v>0</v>
      </c>
      <c r="G1471" s="148">
        <f t="shared" si="77"/>
        <v>581</v>
      </c>
      <c r="H1471" s="89" t="s">
        <v>2145</v>
      </c>
      <c r="I1471" s="36" t="s">
        <v>3325</v>
      </c>
      <c r="J1471" s="37" t="s">
        <v>2122</v>
      </c>
      <c r="K1471" s="36" t="s">
        <v>2121</v>
      </c>
    </row>
    <row r="1472" spans="1:11" ht="12.75" customHeight="1" x14ac:dyDescent="0.2">
      <c r="A1472" s="2">
        <v>1447</v>
      </c>
      <c r="B1472" s="36" t="s">
        <v>4075</v>
      </c>
      <c r="C1472" s="36" t="s">
        <v>4076</v>
      </c>
      <c r="D1472" s="146" t="s">
        <v>151</v>
      </c>
      <c r="E1472" s="147">
        <v>233</v>
      </c>
      <c r="F1472" s="163">
        <f>IF(LOOKUP($J1472,RABAT!$A$6:$A$9,RABAT!$A$6:$A$9)=$J1472,LOOKUP($J1472,RABAT!$A$6:$A$9,RABAT!C$6:C$9),"---")</f>
        <v>0</v>
      </c>
      <c r="G1472" s="148">
        <f t="shared" si="77"/>
        <v>233</v>
      </c>
      <c r="H1472" s="89" t="s">
        <v>2148</v>
      </c>
      <c r="I1472" s="36" t="s">
        <v>3325</v>
      </c>
      <c r="J1472" s="37" t="s">
        <v>2122</v>
      </c>
      <c r="K1472" s="36" t="s">
        <v>2121</v>
      </c>
    </row>
    <row r="1473" spans="1:11" ht="12.75" customHeight="1" x14ac:dyDescent="0.2">
      <c r="A1473" s="5">
        <v>1448</v>
      </c>
      <c r="B1473" s="36" t="s">
        <v>4620</v>
      </c>
      <c r="C1473" s="36" t="s">
        <v>4621</v>
      </c>
      <c r="D1473" s="146" t="s">
        <v>151</v>
      </c>
      <c r="E1473" s="147">
        <v>652</v>
      </c>
      <c r="F1473" s="163">
        <f>IF(LOOKUP($J1473,RABAT!$A$6:$A$9,RABAT!$A$6:$A$9)=$J1473,LOOKUP($J1473,RABAT!$A$6:$A$9,RABAT!C$6:C$9),"---")</f>
        <v>0</v>
      </c>
      <c r="G1473" s="148">
        <f t="shared" si="77"/>
        <v>652</v>
      </c>
      <c r="H1473" s="89" t="s">
        <v>2151</v>
      </c>
      <c r="I1473" s="36" t="s">
        <v>3325</v>
      </c>
      <c r="J1473" s="37" t="s">
        <v>2122</v>
      </c>
      <c r="K1473" s="36" t="s">
        <v>2121</v>
      </c>
    </row>
    <row r="1474" spans="1:11" ht="12.75" customHeight="1" x14ac:dyDescent="0.2">
      <c r="A1474" s="2">
        <v>1449</v>
      </c>
      <c r="B1474" s="36" t="s">
        <v>4622</v>
      </c>
      <c r="C1474" s="36" t="s">
        <v>4623</v>
      </c>
      <c r="D1474" s="146" t="s">
        <v>151</v>
      </c>
      <c r="E1474" s="147">
        <v>1107</v>
      </c>
      <c r="F1474" s="163">
        <f>IF(LOOKUP($J1474,RABAT!$A$6:$A$9,RABAT!$A$6:$A$9)=$J1474,LOOKUP($J1474,RABAT!$A$6:$A$9,RABAT!C$6:C$9),"---")</f>
        <v>0</v>
      </c>
      <c r="G1474" s="148">
        <f t="shared" si="77"/>
        <v>1107</v>
      </c>
      <c r="H1474" s="89" t="s">
        <v>3649</v>
      </c>
      <c r="I1474" s="36" t="s">
        <v>3325</v>
      </c>
      <c r="J1474" s="37" t="s">
        <v>2122</v>
      </c>
      <c r="K1474" s="36" t="s">
        <v>2121</v>
      </c>
    </row>
    <row r="1475" spans="1:11" ht="12.75" customHeight="1" x14ac:dyDescent="0.2">
      <c r="A1475" s="5">
        <v>1450</v>
      </c>
      <c r="B1475" s="36" t="s">
        <v>4349</v>
      </c>
      <c r="C1475" s="36" t="s">
        <v>4350</v>
      </c>
      <c r="D1475" s="146" t="s">
        <v>152</v>
      </c>
      <c r="E1475" s="147">
        <v>1386</v>
      </c>
      <c r="F1475" s="163">
        <f>IF(LOOKUP($J1475,RABAT!$A$6:$A$9,RABAT!$A$6:$A$9)=$J1475,LOOKUP($J1475,RABAT!$A$6:$A$9,RABAT!C$6:C$9),"---")</f>
        <v>0</v>
      </c>
      <c r="G1475" s="148">
        <f t="shared" si="77"/>
        <v>1386</v>
      </c>
      <c r="H1475" s="89" t="s">
        <v>4967</v>
      </c>
      <c r="I1475" s="36" t="s">
        <v>3325</v>
      </c>
      <c r="J1475" s="37" t="s">
        <v>2122</v>
      </c>
      <c r="K1475" s="36" t="s">
        <v>2121</v>
      </c>
    </row>
    <row r="1476" spans="1:11" ht="12.75" customHeight="1" x14ac:dyDescent="0.2">
      <c r="A1476" s="2">
        <v>1451</v>
      </c>
      <c r="B1476" s="36" t="s">
        <v>4351</v>
      </c>
      <c r="C1476" s="36" t="s">
        <v>4352</v>
      </c>
      <c r="D1476" s="146" t="s">
        <v>151</v>
      </c>
      <c r="E1476" s="147">
        <v>983</v>
      </c>
      <c r="F1476" s="163">
        <f>IF(LOOKUP($J1476,RABAT!$A$6:$A$9,RABAT!$A$6:$A$9)=$J1476,LOOKUP($J1476,RABAT!$A$6:$A$9,RABAT!C$6:C$9),"---")</f>
        <v>0</v>
      </c>
      <c r="G1476" s="148">
        <f t="shared" si="77"/>
        <v>983</v>
      </c>
      <c r="H1476" s="89" t="s">
        <v>3652</v>
      </c>
      <c r="I1476" s="36" t="s">
        <v>3325</v>
      </c>
      <c r="J1476" s="37" t="s">
        <v>2122</v>
      </c>
      <c r="K1476" s="36" t="s">
        <v>2121</v>
      </c>
    </row>
    <row r="1477" spans="1:11" ht="12.75" customHeight="1" x14ac:dyDescent="0.2">
      <c r="A1477" s="5">
        <v>1452</v>
      </c>
      <c r="B1477" s="36" t="s">
        <v>4353</v>
      </c>
      <c r="C1477" s="36" t="s">
        <v>4354</v>
      </c>
      <c r="D1477" s="149" t="s">
        <v>152</v>
      </c>
      <c r="E1477" s="147">
        <v>1883</v>
      </c>
      <c r="F1477" s="163">
        <f>IF(LOOKUP($J1477,RABAT!$A$6:$A$9,RABAT!$A$6:$A$9)=$J1477,LOOKUP($J1477,RABAT!$A$6:$A$9,RABAT!C$6:C$9),"---")</f>
        <v>0</v>
      </c>
      <c r="G1477" s="148">
        <f t="shared" si="77"/>
        <v>1883</v>
      </c>
      <c r="H1477" s="89" t="s">
        <v>3655</v>
      </c>
      <c r="I1477" s="36" t="s">
        <v>3325</v>
      </c>
      <c r="J1477" s="37" t="s">
        <v>2122</v>
      </c>
      <c r="K1477" s="36" t="s">
        <v>2121</v>
      </c>
    </row>
    <row r="1478" spans="1:11" ht="12.75" customHeight="1" x14ac:dyDescent="0.2">
      <c r="A1478" s="2">
        <v>1453</v>
      </c>
      <c r="B1478" s="36" t="s">
        <v>4355</v>
      </c>
      <c r="C1478" s="36" t="s">
        <v>4356</v>
      </c>
      <c r="D1478" s="146" t="s">
        <v>152</v>
      </c>
      <c r="E1478" s="147">
        <v>2294</v>
      </c>
      <c r="F1478" s="163">
        <f>IF(LOOKUP($J1478,RABAT!$A$6:$A$9,RABAT!$A$6:$A$9)=$J1478,LOOKUP($J1478,RABAT!$A$6:$A$9,RABAT!C$6:C$9),"---")</f>
        <v>0</v>
      </c>
      <c r="G1478" s="148">
        <f t="shared" si="77"/>
        <v>2294</v>
      </c>
      <c r="H1478" s="89" t="s">
        <v>3658</v>
      </c>
      <c r="I1478" s="36" t="s">
        <v>3325</v>
      </c>
      <c r="J1478" s="37" t="s">
        <v>2122</v>
      </c>
      <c r="K1478" s="36" t="s">
        <v>2121</v>
      </c>
    </row>
    <row r="1479" spans="1:11" ht="12.75" customHeight="1" x14ac:dyDescent="0.2">
      <c r="A1479" s="5">
        <v>1454</v>
      </c>
      <c r="B1479" s="36" t="s">
        <v>4357</v>
      </c>
      <c r="C1479" s="36" t="s">
        <v>4358</v>
      </c>
      <c r="D1479" s="146" t="s">
        <v>151</v>
      </c>
      <c r="E1479" s="147">
        <v>2015</v>
      </c>
      <c r="F1479" s="163">
        <f>IF(LOOKUP($J1479,RABAT!$A$6:$A$9,RABAT!$A$6:$A$9)=$J1479,LOOKUP($J1479,RABAT!$A$6:$A$9,RABAT!C$6:C$9),"---")</f>
        <v>0</v>
      </c>
      <c r="G1479" s="148">
        <f t="shared" si="77"/>
        <v>2015</v>
      </c>
      <c r="H1479" s="89" t="s">
        <v>3610</v>
      </c>
      <c r="I1479" s="36" t="s">
        <v>3325</v>
      </c>
      <c r="J1479" s="37" t="s">
        <v>2122</v>
      </c>
      <c r="K1479" s="36" t="s">
        <v>2121</v>
      </c>
    </row>
    <row r="1480" spans="1:11" ht="12.75" customHeight="1" x14ac:dyDescent="0.2">
      <c r="A1480" s="2">
        <v>1455</v>
      </c>
      <c r="B1480" s="36" t="s">
        <v>4359</v>
      </c>
      <c r="C1480" s="36" t="s">
        <v>4360</v>
      </c>
      <c r="D1480" s="146" t="s">
        <v>152</v>
      </c>
      <c r="E1480" s="147">
        <v>3428</v>
      </c>
      <c r="F1480" s="163">
        <f>IF(LOOKUP($J1480,RABAT!$A$6:$A$9,RABAT!$A$6:$A$9)=$J1480,LOOKUP($J1480,RABAT!$A$6:$A$9,RABAT!C$6:C$9),"---")</f>
        <v>0</v>
      </c>
      <c r="G1480" s="148">
        <f t="shared" si="77"/>
        <v>3428</v>
      </c>
      <c r="H1480" s="89" t="s">
        <v>4968</v>
      </c>
      <c r="I1480" s="36" t="s">
        <v>3325</v>
      </c>
      <c r="J1480" s="37" t="s">
        <v>2122</v>
      </c>
      <c r="K1480" s="36" t="s">
        <v>2121</v>
      </c>
    </row>
    <row r="1481" spans="1:11" ht="12.75" customHeight="1" x14ac:dyDescent="0.2">
      <c r="A1481" s="5">
        <v>1456</v>
      </c>
      <c r="B1481" s="36" t="s">
        <v>4361</v>
      </c>
      <c r="C1481" s="36" t="s">
        <v>4362</v>
      </c>
      <c r="D1481" s="146" t="s">
        <v>152</v>
      </c>
      <c r="E1481" s="147">
        <v>4850</v>
      </c>
      <c r="F1481" s="163">
        <f>IF(LOOKUP($J1481,RABAT!$A$6:$A$9,RABAT!$A$6:$A$9)=$J1481,LOOKUP($J1481,RABAT!$A$6:$A$9,RABAT!C$6:C$9),"---")</f>
        <v>0</v>
      </c>
      <c r="G1481" s="148">
        <f t="shared" si="77"/>
        <v>4850</v>
      </c>
      <c r="H1481" s="89" t="s">
        <v>3611</v>
      </c>
      <c r="I1481" s="36" t="s">
        <v>3325</v>
      </c>
      <c r="J1481" s="37" t="s">
        <v>2122</v>
      </c>
      <c r="K1481" s="36" t="s">
        <v>2121</v>
      </c>
    </row>
    <row r="1482" spans="1:11" s="71" customFormat="1" ht="12.75" customHeight="1" x14ac:dyDescent="0.2">
      <c r="A1482" s="2">
        <v>1457</v>
      </c>
      <c r="B1482" s="36" t="s">
        <v>4363</v>
      </c>
      <c r="C1482" s="36" t="s">
        <v>4364</v>
      </c>
      <c r="D1482" s="146" t="s">
        <v>151</v>
      </c>
      <c r="E1482" s="147">
        <v>5672</v>
      </c>
      <c r="F1482" s="163">
        <f>IF(LOOKUP($J1482,RABAT!$A$6:$A$9,RABAT!$A$6:$A$9)=$J1482,LOOKUP($J1482,RABAT!$A$6:$A$9,RABAT!C$6:C$9),"---")</f>
        <v>0</v>
      </c>
      <c r="G1482" s="148">
        <f t="shared" si="77"/>
        <v>5672</v>
      </c>
      <c r="H1482" s="89" t="s">
        <v>4969</v>
      </c>
      <c r="I1482" s="36" t="s">
        <v>3325</v>
      </c>
      <c r="J1482" s="37" t="s">
        <v>2122</v>
      </c>
      <c r="K1482" s="36" t="s">
        <v>2121</v>
      </c>
    </row>
    <row r="1483" spans="1:11" s="71" customFormat="1" ht="12.75" customHeight="1" x14ac:dyDescent="0.2">
      <c r="A1483" s="5">
        <v>1458</v>
      </c>
      <c r="B1483" s="36" t="s">
        <v>4365</v>
      </c>
      <c r="C1483" s="36" t="s">
        <v>4366</v>
      </c>
      <c r="D1483" s="146" t="s">
        <v>152</v>
      </c>
      <c r="E1483" s="147">
        <v>16070</v>
      </c>
      <c r="F1483" s="163">
        <f>IF(LOOKUP($J1483,RABAT!$A$6:$A$9,RABAT!$A$6:$A$9)=$J1483,LOOKUP($J1483,RABAT!$A$6:$A$9,RABAT!C$6:C$9),"---")</f>
        <v>0</v>
      </c>
      <c r="G1483" s="148">
        <f t="shared" si="77"/>
        <v>16070</v>
      </c>
      <c r="H1483" s="89" t="s">
        <v>1176</v>
      </c>
      <c r="I1483" s="36" t="s">
        <v>3325</v>
      </c>
      <c r="J1483" s="37" t="s">
        <v>2122</v>
      </c>
      <c r="K1483" s="36" t="s">
        <v>2121</v>
      </c>
    </row>
    <row r="1484" spans="1:11" s="71" customFormat="1" ht="12.75" customHeight="1" x14ac:dyDescent="0.2">
      <c r="A1484" s="2">
        <v>1459</v>
      </c>
      <c r="B1484" s="36" t="s">
        <v>4367</v>
      </c>
      <c r="C1484" s="36" t="s">
        <v>4368</v>
      </c>
      <c r="D1484" s="146" t="s">
        <v>152</v>
      </c>
      <c r="E1484" s="147">
        <v>24984</v>
      </c>
      <c r="F1484" s="163">
        <f>IF(LOOKUP($J1484,RABAT!$A$6:$A$9,RABAT!$A$6:$A$9)=$J1484,LOOKUP($J1484,RABAT!$A$6:$A$9,RABAT!C$6:C$9),"---")</f>
        <v>0</v>
      </c>
      <c r="G1484" s="148">
        <f t="shared" si="77"/>
        <v>24984</v>
      </c>
      <c r="H1484" s="89" t="s">
        <v>2862</v>
      </c>
      <c r="I1484" s="36" t="s">
        <v>3325</v>
      </c>
      <c r="J1484" s="37" t="s">
        <v>2122</v>
      </c>
      <c r="K1484" s="36" t="s">
        <v>2121</v>
      </c>
    </row>
    <row r="1485" spans="1:11" s="71" customFormat="1" ht="12.75" customHeight="1" x14ac:dyDescent="0.2">
      <c r="A1485" s="5">
        <v>1460</v>
      </c>
      <c r="B1485" s="36" t="s">
        <v>4369</v>
      </c>
      <c r="C1485" s="36" t="s">
        <v>4370</v>
      </c>
      <c r="D1485" s="146" t="s">
        <v>152</v>
      </c>
      <c r="E1485" s="147">
        <v>25040</v>
      </c>
      <c r="F1485" s="163">
        <f>IF(LOOKUP($J1485,RABAT!$A$6:$A$9,RABAT!$A$6:$A$9)=$J1485,LOOKUP($J1485,RABAT!$A$6:$A$9,RABAT!C$6:C$9),"---")</f>
        <v>0</v>
      </c>
      <c r="G1485" s="148">
        <f t="shared" si="77"/>
        <v>25040</v>
      </c>
      <c r="H1485" s="89" t="s">
        <v>2867</v>
      </c>
      <c r="I1485" s="36" t="s">
        <v>3325</v>
      </c>
      <c r="J1485" s="37" t="s">
        <v>2122</v>
      </c>
      <c r="K1485" s="36" t="s">
        <v>2121</v>
      </c>
    </row>
    <row r="1486" spans="1:11" ht="12.75" customHeight="1" x14ac:dyDescent="0.2">
      <c r="A1486" s="2">
        <v>1461</v>
      </c>
      <c r="B1486" s="36" t="s">
        <v>4371</v>
      </c>
      <c r="C1486" s="36" t="s">
        <v>4372</v>
      </c>
      <c r="D1486" s="146" t="s">
        <v>152</v>
      </c>
      <c r="E1486" s="147">
        <v>29307</v>
      </c>
      <c r="F1486" s="163">
        <f>IF(LOOKUP($J1486,RABAT!$A$6:$A$9,RABAT!$A$6:$A$9)=$J1486,LOOKUP($J1486,RABAT!$A$6:$A$9,RABAT!C$6:C$9),"---")</f>
        <v>0</v>
      </c>
      <c r="G1486" s="148">
        <f t="shared" si="77"/>
        <v>29307</v>
      </c>
      <c r="H1486" s="89" t="s">
        <v>2863</v>
      </c>
      <c r="I1486" s="36" t="s">
        <v>3325</v>
      </c>
      <c r="J1486" s="37" t="s">
        <v>2122</v>
      </c>
      <c r="K1486" s="36" t="s">
        <v>2121</v>
      </c>
    </row>
    <row r="1487" spans="1:11" ht="12.75" customHeight="1" x14ac:dyDescent="0.2">
      <c r="A1487" s="5">
        <v>1462</v>
      </c>
      <c r="B1487" s="36" t="s">
        <v>4373</v>
      </c>
      <c r="C1487" s="36" t="s">
        <v>4374</v>
      </c>
      <c r="D1487" s="146" t="s">
        <v>152</v>
      </c>
      <c r="E1487" s="150" t="s">
        <v>127</v>
      </c>
      <c r="F1487" s="163">
        <f>IF(LOOKUP($J1487,RABAT!$A$6:$A$9,RABAT!$A$6:$A$9)=$J1487,LOOKUP($J1487,RABAT!$A$6:$A$9,RABAT!C$6:C$9),"---")</f>
        <v>0</v>
      </c>
      <c r="G1487" s="148" t="s">
        <v>127</v>
      </c>
      <c r="H1487" s="89" t="s">
        <v>2864</v>
      </c>
      <c r="I1487" s="36" t="s">
        <v>3325</v>
      </c>
      <c r="J1487" s="37" t="s">
        <v>2122</v>
      </c>
      <c r="K1487" s="36" t="s">
        <v>2121</v>
      </c>
    </row>
    <row r="1488" spans="1:11" ht="12.75" customHeight="1" x14ac:dyDescent="0.2">
      <c r="A1488" s="2">
        <v>1463</v>
      </c>
      <c r="B1488" s="36" t="s">
        <v>4375</v>
      </c>
      <c r="C1488" s="36" t="s">
        <v>4376</v>
      </c>
      <c r="D1488" s="146" t="s">
        <v>152</v>
      </c>
      <c r="E1488" s="150" t="s">
        <v>127</v>
      </c>
      <c r="F1488" s="163">
        <f>IF(LOOKUP($J1488,RABAT!$A$6:$A$9,RABAT!$A$6:$A$9)=$J1488,LOOKUP($J1488,RABAT!$A$6:$A$9,RABAT!C$6:C$9),"---")</f>
        <v>0</v>
      </c>
      <c r="G1488" s="148" t="s">
        <v>127</v>
      </c>
      <c r="H1488" s="89" t="s">
        <v>2865</v>
      </c>
      <c r="I1488" s="36" t="s">
        <v>3325</v>
      </c>
      <c r="J1488" s="37" t="s">
        <v>2122</v>
      </c>
      <c r="K1488" s="36" t="s">
        <v>2121</v>
      </c>
    </row>
    <row r="1489" spans="1:11" ht="12.75" customHeight="1" x14ac:dyDescent="0.2">
      <c r="A1489" s="5">
        <v>1464</v>
      </c>
      <c r="B1489" s="36" t="s">
        <v>4377</v>
      </c>
      <c r="C1489" s="36" t="s">
        <v>4378</v>
      </c>
      <c r="D1489" s="149" t="s">
        <v>154</v>
      </c>
      <c r="E1489" s="150" t="s">
        <v>127</v>
      </c>
      <c r="F1489" s="163">
        <f>IF(LOOKUP($J1489,RABAT!$A$6:$A$9,RABAT!$A$6:$A$9)=$J1489,LOOKUP($J1489,RABAT!$A$6:$A$9,RABAT!C$6:C$9),"---")</f>
        <v>0</v>
      </c>
      <c r="G1489" s="148" t="s">
        <v>127</v>
      </c>
      <c r="H1489" s="89" t="s">
        <v>2868</v>
      </c>
      <c r="I1489" s="36" t="s">
        <v>3325</v>
      </c>
      <c r="J1489" s="37" t="s">
        <v>2122</v>
      </c>
      <c r="K1489" s="36" t="s">
        <v>2121</v>
      </c>
    </row>
    <row r="1490" spans="1:11" s="2" customFormat="1" ht="12.75" customHeight="1" x14ac:dyDescent="0.2">
      <c r="A1490" s="2">
        <v>1465</v>
      </c>
      <c r="B1490" s="36" t="s">
        <v>4379</v>
      </c>
      <c r="C1490" s="36" t="s">
        <v>4380</v>
      </c>
      <c r="D1490" s="149" t="s">
        <v>154</v>
      </c>
      <c r="E1490" s="150" t="s">
        <v>127</v>
      </c>
      <c r="F1490" s="163">
        <f>IF(LOOKUP($J1490,RABAT!$A$6:$A$9,RABAT!$A$6:$A$9)=$J1490,LOOKUP($J1490,RABAT!$A$6:$A$9,RABAT!C$6:C$9),"---")</f>
        <v>0</v>
      </c>
      <c r="G1490" s="148" t="s">
        <v>127</v>
      </c>
      <c r="H1490" s="89" t="s">
        <v>2866</v>
      </c>
      <c r="I1490" s="36" t="s">
        <v>3325</v>
      </c>
      <c r="J1490" s="37" t="s">
        <v>2122</v>
      </c>
      <c r="K1490" s="36" t="s">
        <v>2121</v>
      </c>
    </row>
    <row r="1491" spans="1:11" ht="12.75" customHeight="1" x14ac:dyDescent="0.2">
      <c r="A1491" s="5">
        <v>1466</v>
      </c>
      <c r="B1491" s="36" t="s">
        <v>4381</v>
      </c>
      <c r="C1491" s="36" t="s">
        <v>4382</v>
      </c>
      <c r="D1491" s="149" t="s">
        <v>154</v>
      </c>
      <c r="E1491" s="150" t="s">
        <v>127</v>
      </c>
      <c r="F1491" s="163">
        <f>IF(LOOKUP($J1491,RABAT!$A$6:$A$9,RABAT!$A$6:$A$9)=$J1491,LOOKUP($J1491,RABAT!$A$6:$A$9,RABAT!C$6:C$9),"---")</f>
        <v>0</v>
      </c>
      <c r="G1491" s="148" t="s">
        <v>127</v>
      </c>
      <c r="H1491" s="89" t="s">
        <v>3080</v>
      </c>
      <c r="I1491" s="36" t="s">
        <v>3325</v>
      </c>
      <c r="J1491" s="37" t="s">
        <v>2122</v>
      </c>
      <c r="K1491" s="36" t="s">
        <v>2121</v>
      </c>
    </row>
    <row r="1492" spans="1:11" ht="12.75" customHeight="1" x14ac:dyDescent="0.2">
      <c r="A1492" s="2">
        <v>1467</v>
      </c>
      <c r="B1492" s="36" t="s">
        <v>4383</v>
      </c>
      <c r="C1492" s="36" t="s">
        <v>4384</v>
      </c>
      <c r="D1492" s="149" t="s">
        <v>154</v>
      </c>
      <c r="E1492" s="150" t="s">
        <v>127</v>
      </c>
      <c r="F1492" s="163">
        <f>IF(LOOKUP($J1492,RABAT!$A$6:$A$9,RABAT!$A$6:$A$9)=$J1492,LOOKUP($J1492,RABAT!$A$6:$A$9,RABAT!C$6:C$9),"---")</f>
        <v>0</v>
      </c>
      <c r="G1492" s="148" t="s">
        <v>127</v>
      </c>
      <c r="H1492" s="90" t="s">
        <v>3083</v>
      </c>
      <c r="I1492" s="62" t="s">
        <v>3325</v>
      </c>
      <c r="J1492" s="63" t="s">
        <v>2122</v>
      </c>
      <c r="K1492" s="62" t="s">
        <v>2121</v>
      </c>
    </row>
    <row r="1493" spans="1:11" ht="12.75" customHeight="1" x14ac:dyDescent="0.2">
      <c r="A1493" s="5">
        <v>1468</v>
      </c>
      <c r="B1493" s="99" t="s">
        <v>132</v>
      </c>
      <c r="C1493" s="100" t="s">
        <v>262</v>
      </c>
      <c r="D1493" s="143" t="s">
        <v>150</v>
      </c>
      <c r="E1493" s="144" t="s">
        <v>137</v>
      </c>
      <c r="F1493" s="122" t="s">
        <v>138</v>
      </c>
      <c r="G1493" s="145" t="s">
        <v>139</v>
      </c>
      <c r="H1493" s="84" t="s">
        <v>134</v>
      </c>
      <c r="I1493" s="84" t="s">
        <v>135</v>
      </c>
      <c r="J1493" s="84" t="s">
        <v>136</v>
      </c>
      <c r="K1493" s="84" t="s">
        <v>2120</v>
      </c>
    </row>
    <row r="1494" spans="1:11" ht="12.75" customHeight="1" x14ac:dyDescent="0.2">
      <c r="A1494" s="2">
        <v>1469</v>
      </c>
      <c r="B1494" s="36" t="s">
        <v>4879</v>
      </c>
      <c r="C1494" s="36" t="s">
        <v>4880</v>
      </c>
      <c r="D1494" s="149" t="s">
        <v>152</v>
      </c>
      <c r="E1494" s="147">
        <v>106</v>
      </c>
      <c r="F1494" s="163">
        <f>IF(LOOKUP($J1494,RABAT!$A$6:$A$9,RABAT!$A$6:$A$9)=$J1494,LOOKUP($J1494,RABAT!$A$6:$A$9,RABAT!C$6:C$9),"---")</f>
        <v>0</v>
      </c>
      <c r="G1494" s="148">
        <f t="shared" ref="G1494:G1515" si="78">CEILING(E1494-(E1494*F1494),0.1)</f>
        <v>106</v>
      </c>
      <c r="H1494" s="89" t="s">
        <v>2126</v>
      </c>
      <c r="I1494" s="36" t="s">
        <v>3646</v>
      </c>
      <c r="J1494" s="37" t="s">
        <v>2122</v>
      </c>
      <c r="K1494" s="36" t="s">
        <v>2121</v>
      </c>
    </row>
    <row r="1495" spans="1:11" ht="12.75" customHeight="1" x14ac:dyDescent="0.2">
      <c r="A1495" s="5">
        <v>1470</v>
      </c>
      <c r="B1495" s="36" t="s">
        <v>4881</v>
      </c>
      <c r="C1495" s="36" t="s">
        <v>4882</v>
      </c>
      <c r="D1495" s="149" t="s">
        <v>152</v>
      </c>
      <c r="E1495" s="147">
        <v>109</v>
      </c>
      <c r="F1495" s="163">
        <f>IF(LOOKUP($J1495,RABAT!$A$6:$A$9,RABAT!$A$6:$A$9)=$J1495,LOOKUP($J1495,RABAT!$A$6:$A$9,RABAT!C$6:C$9),"---")</f>
        <v>0</v>
      </c>
      <c r="G1495" s="148">
        <f t="shared" si="78"/>
        <v>109</v>
      </c>
      <c r="H1495" s="89" t="s">
        <v>2130</v>
      </c>
      <c r="I1495" s="36" t="s">
        <v>3646</v>
      </c>
      <c r="J1495" s="37" t="s">
        <v>2122</v>
      </c>
      <c r="K1495" s="36" t="s">
        <v>2121</v>
      </c>
    </row>
    <row r="1496" spans="1:11" ht="12.75" customHeight="1" x14ac:dyDescent="0.2">
      <c r="A1496" s="2">
        <v>1471</v>
      </c>
      <c r="B1496" s="36" t="s">
        <v>4883</v>
      </c>
      <c r="C1496" s="36" t="s">
        <v>4884</v>
      </c>
      <c r="D1496" s="146" t="s">
        <v>151</v>
      </c>
      <c r="E1496" s="147">
        <v>114</v>
      </c>
      <c r="F1496" s="163">
        <f>IF(LOOKUP($J1496,RABAT!$A$6:$A$9,RABAT!$A$6:$A$9)=$J1496,LOOKUP($J1496,RABAT!$A$6:$A$9,RABAT!C$6:C$9),"---")</f>
        <v>0</v>
      </c>
      <c r="G1496" s="148">
        <f t="shared" si="78"/>
        <v>114</v>
      </c>
      <c r="H1496" s="89" t="s">
        <v>2133</v>
      </c>
      <c r="I1496" s="36" t="s">
        <v>3646</v>
      </c>
      <c r="J1496" s="37" t="s">
        <v>2122</v>
      </c>
      <c r="K1496" s="36" t="s">
        <v>2121</v>
      </c>
    </row>
    <row r="1497" spans="1:11" ht="12.75" customHeight="1" x14ac:dyDescent="0.2">
      <c r="A1497" s="5">
        <v>1472</v>
      </c>
      <c r="B1497" s="36" t="s">
        <v>4885</v>
      </c>
      <c r="C1497" s="36" t="s">
        <v>4886</v>
      </c>
      <c r="D1497" s="146" t="s">
        <v>152</v>
      </c>
      <c r="E1497" s="147">
        <v>138</v>
      </c>
      <c r="F1497" s="163">
        <f>IF(LOOKUP($J1497,RABAT!$A$6:$A$9,RABAT!$A$6:$A$9)=$J1497,LOOKUP($J1497,RABAT!$A$6:$A$9,RABAT!C$6:C$9),"---")</f>
        <v>0</v>
      </c>
      <c r="G1497" s="148">
        <f t="shared" si="78"/>
        <v>138</v>
      </c>
      <c r="H1497" s="89" t="s">
        <v>2136</v>
      </c>
      <c r="I1497" s="36" t="s">
        <v>3646</v>
      </c>
      <c r="J1497" s="37" t="s">
        <v>2122</v>
      </c>
      <c r="K1497" s="36" t="s">
        <v>2121</v>
      </c>
    </row>
    <row r="1498" spans="1:11" ht="12.75" customHeight="1" x14ac:dyDescent="0.2">
      <c r="A1498" s="2">
        <v>1473</v>
      </c>
      <c r="B1498" s="36" t="s">
        <v>4887</v>
      </c>
      <c r="C1498" s="36" t="s">
        <v>4888</v>
      </c>
      <c r="D1498" s="146" t="s">
        <v>151</v>
      </c>
      <c r="E1498" s="147">
        <v>174</v>
      </c>
      <c r="F1498" s="163">
        <f>IF(LOOKUP($J1498,RABAT!$A$6:$A$9,RABAT!$A$6:$A$9)=$J1498,LOOKUP($J1498,RABAT!$A$6:$A$9,RABAT!C$6:C$9),"---")</f>
        <v>0</v>
      </c>
      <c r="G1498" s="148">
        <f t="shared" si="78"/>
        <v>174</v>
      </c>
      <c r="H1498" s="89" t="s">
        <v>2139</v>
      </c>
      <c r="I1498" s="36" t="s">
        <v>3646</v>
      </c>
      <c r="J1498" s="37" t="s">
        <v>2122</v>
      </c>
      <c r="K1498" s="36" t="s">
        <v>2121</v>
      </c>
    </row>
    <row r="1499" spans="1:11" ht="12.75" customHeight="1" x14ac:dyDescent="0.2">
      <c r="A1499" s="5">
        <v>1474</v>
      </c>
      <c r="B1499" s="36" t="s">
        <v>4889</v>
      </c>
      <c r="C1499" s="36" t="s">
        <v>4890</v>
      </c>
      <c r="D1499" s="146" t="s">
        <v>151</v>
      </c>
      <c r="E1499" s="147">
        <v>206</v>
      </c>
      <c r="F1499" s="163">
        <f>IF(LOOKUP($J1499,RABAT!$A$6:$A$9,RABAT!$A$6:$A$9)=$J1499,LOOKUP($J1499,RABAT!$A$6:$A$9,RABAT!C$6:C$9),"---")</f>
        <v>0</v>
      </c>
      <c r="G1499" s="148">
        <f t="shared" si="78"/>
        <v>206</v>
      </c>
      <c r="H1499" s="89" t="s">
        <v>2142</v>
      </c>
      <c r="I1499" s="36" t="s">
        <v>3646</v>
      </c>
      <c r="J1499" s="37" t="s">
        <v>2122</v>
      </c>
      <c r="K1499" s="36" t="s">
        <v>2121</v>
      </c>
    </row>
    <row r="1500" spans="1:11" ht="12.75" customHeight="1" x14ac:dyDescent="0.2">
      <c r="A1500" s="2">
        <v>1475</v>
      </c>
      <c r="B1500" s="36" t="s">
        <v>4891</v>
      </c>
      <c r="C1500" s="36" t="s">
        <v>4892</v>
      </c>
      <c r="D1500" s="146" t="s">
        <v>151</v>
      </c>
      <c r="E1500" s="147">
        <v>315</v>
      </c>
      <c r="F1500" s="163">
        <f>IF(LOOKUP($J1500,RABAT!$A$6:$A$9,RABAT!$A$6:$A$9)=$J1500,LOOKUP($J1500,RABAT!$A$6:$A$9,RABAT!C$6:C$9),"---")</f>
        <v>0</v>
      </c>
      <c r="G1500" s="148">
        <f t="shared" si="78"/>
        <v>315</v>
      </c>
      <c r="H1500" s="89" t="s">
        <v>2145</v>
      </c>
      <c r="I1500" s="36" t="s">
        <v>3646</v>
      </c>
      <c r="J1500" s="37" t="s">
        <v>2122</v>
      </c>
      <c r="K1500" s="36" t="s">
        <v>2121</v>
      </c>
    </row>
    <row r="1501" spans="1:11" ht="12.75" customHeight="1" x14ac:dyDescent="0.2">
      <c r="A1501" s="5">
        <v>1476</v>
      </c>
      <c r="B1501" s="36" t="s">
        <v>4893</v>
      </c>
      <c r="C1501" s="36" t="s">
        <v>4894</v>
      </c>
      <c r="D1501" s="146" t="s">
        <v>151</v>
      </c>
      <c r="E1501" s="147">
        <v>343</v>
      </c>
      <c r="F1501" s="163">
        <f>IF(LOOKUP($J1501,RABAT!$A$6:$A$9,RABAT!$A$6:$A$9)=$J1501,LOOKUP($J1501,RABAT!$A$6:$A$9,RABAT!C$6:C$9),"---")</f>
        <v>0</v>
      </c>
      <c r="G1501" s="148">
        <f t="shared" si="78"/>
        <v>343</v>
      </c>
      <c r="H1501" s="89" t="s">
        <v>2148</v>
      </c>
      <c r="I1501" s="36" t="s">
        <v>3646</v>
      </c>
      <c r="J1501" s="37" t="s">
        <v>2122</v>
      </c>
      <c r="K1501" s="36" t="s">
        <v>2121</v>
      </c>
    </row>
    <row r="1502" spans="1:11" ht="12.75" customHeight="1" x14ac:dyDescent="0.2">
      <c r="A1502" s="2">
        <v>1477</v>
      </c>
      <c r="B1502" s="36" t="s">
        <v>4895</v>
      </c>
      <c r="C1502" s="36" t="s">
        <v>4896</v>
      </c>
      <c r="D1502" s="146" t="s">
        <v>151</v>
      </c>
      <c r="E1502" s="147">
        <v>438</v>
      </c>
      <c r="F1502" s="163">
        <f>IF(LOOKUP($J1502,RABAT!$A$6:$A$9,RABAT!$A$6:$A$9)=$J1502,LOOKUP($J1502,RABAT!$A$6:$A$9,RABAT!C$6:C$9),"---")</f>
        <v>0</v>
      </c>
      <c r="G1502" s="148">
        <f t="shared" si="78"/>
        <v>438</v>
      </c>
      <c r="H1502" s="89" t="s">
        <v>2151</v>
      </c>
      <c r="I1502" s="36" t="s">
        <v>3646</v>
      </c>
      <c r="J1502" s="37" t="s">
        <v>2122</v>
      </c>
      <c r="K1502" s="36" t="s">
        <v>2121</v>
      </c>
    </row>
    <row r="1503" spans="1:11" ht="12.75" customHeight="1" x14ac:dyDescent="0.2">
      <c r="A1503" s="5">
        <v>1478</v>
      </c>
      <c r="B1503" s="36" t="s">
        <v>4897</v>
      </c>
      <c r="C1503" s="36" t="s">
        <v>4898</v>
      </c>
      <c r="D1503" s="146" t="s">
        <v>151</v>
      </c>
      <c r="E1503" s="147">
        <v>579</v>
      </c>
      <c r="F1503" s="163">
        <f>IF(LOOKUP($J1503,RABAT!$A$6:$A$9,RABAT!$A$6:$A$9)=$J1503,LOOKUP($J1503,RABAT!$A$6:$A$9,RABAT!C$6:C$9),"---")</f>
        <v>0</v>
      </c>
      <c r="G1503" s="148">
        <f t="shared" si="78"/>
        <v>579</v>
      </c>
      <c r="H1503" s="89" t="s">
        <v>3649</v>
      </c>
      <c r="I1503" s="36" t="s">
        <v>3646</v>
      </c>
      <c r="J1503" s="37" t="s">
        <v>2122</v>
      </c>
      <c r="K1503" s="36" t="s">
        <v>2121</v>
      </c>
    </row>
    <row r="1504" spans="1:11" ht="12.75" customHeight="1" x14ac:dyDescent="0.2">
      <c r="A1504" s="2">
        <v>1479</v>
      </c>
      <c r="B1504" s="36" t="s">
        <v>4899</v>
      </c>
      <c r="C1504" s="36" t="s">
        <v>4900</v>
      </c>
      <c r="D1504" s="146" t="s">
        <v>151</v>
      </c>
      <c r="E1504" s="147">
        <v>822</v>
      </c>
      <c r="F1504" s="163">
        <f>IF(LOOKUP($J1504,RABAT!$A$6:$A$9,RABAT!$A$6:$A$9)=$J1504,LOOKUP($J1504,RABAT!$A$6:$A$9,RABAT!C$6:C$9),"---")</f>
        <v>0</v>
      </c>
      <c r="G1504" s="148">
        <f t="shared" si="78"/>
        <v>822</v>
      </c>
      <c r="H1504" s="89" t="s">
        <v>4967</v>
      </c>
      <c r="I1504" s="36" t="s">
        <v>3646</v>
      </c>
      <c r="J1504" s="37" t="s">
        <v>2122</v>
      </c>
      <c r="K1504" s="36" t="s">
        <v>2121</v>
      </c>
    </row>
    <row r="1505" spans="1:11" s="71" customFormat="1" ht="12.75" customHeight="1" x14ac:dyDescent="0.2">
      <c r="A1505" s="5">
        <v>1480</v>
      </c>
      <c r="B1505" s="36" t="s">
        <v>4901</v>
      </c>
      <c r="C1505" s="36" t="s">
        <v>4902</v>
      </c>
      <c r="D1505" s="146" t="s">
        <v>151</v>
      </c>
      <c r="E1505" s="147">
        <v>761</v>
      </c>
      <c r="F1505" s="163">
        <f>IF(LOOKUP($J1505,RABAT!$A$6:$A$9,RABAT!$A$6:$A$9)=$J1505,LOOKUP($J1505,RABAT!$A$6:$A$9,RABAT!C$6:C$9),"---")</f>
        <v>0</v>
      </c>
      <c r="G1505" s="148">
        <f t="shared" si="78"/>
        <v>761</v>
      </c>
      <c r="H1505" s="89" t="s">
        <v>3652</v>
      </c>
      <c r="I1505" s="36" t="s">
        <v>3646</v>
      </c>
      <c r="J1505" s="37" t="s">
        <v>2122</v>
      </c>
      <c r="K1505" s="36" t="s">
        <v>2121</v>
      </c>
    </row>
    <row r="1506" spans="1:11" s="71" customFormat="1" ht="12.75" customHeight="1" x14ac:dyDescent="0.2">
      <c r="A1506" s="2">
        <v>1481</v>
      </c>
      <c r="B1506" s="36" t="s">
        <v>4903</v>
      </c>
      <c r="C1506" s="36" t="s">
        <v>4904</v>
      </c>
      <c r="D1506" s="146" t="s">
        <v>151</v>
      </c>
      <c r="E1506" s="147">
        <v>1442</v>
      </c>
      <c r="F1506" s="163">
        <f>IF(LOOKUP($J1506,RABAT!$A$6:$A$9,RABAT!$A$6:$A$9)=$J1506,LOOKUP($J1506,RABAT!$A$6:$A$9,RABAT!C$6:C$9),"---")</f>
        <v>0</v>
      </c>
      <c r="G1506" s="148">
        <f t="shared" si="78"/>
        <v>1442</v>
      </c>
      <c r="H1506" s="89" t="s">
        <v>3655</v>
      </c>
      <c r="I1506" s="36" t="s">
        <v>3646</v>
      </c>
      <c r="J1506" s="37" t="s">
        <v>2122</v>
      </c>
      <c r="K1506" s="36" t="s">
        <v>2121</v>
      </c>
    </row>
    <row r="1507" spans="1:11" s="71" customFormat="1" ht="12.75" customHeight="1" x14ac:dyDescent="0.2">
      <c r="A1507" s="5">
        <v>1482</v>
      </c>
      <c r="B1507" s="36" t="s">
        <v>4905</v>
      </c>
      <c r="C1507" s="36" t="s">
        <v>4906</v>
      </c>
      <c r="D1507" s="146" t="s">
        <v>151</v>
      </c>
      <c r="E1507" s="147">
        <v>1357</v>
      </c>
      <c r="F1507" s="163">
        <f>IF(LOOKUP($J1507,RABAT!$A$6:$A$9,RABAT!$A$6:$A$9)=$J1507,LOOKUP($J1507,RABAT!$A$6:$A$9,RABAT!C$6:C$9),"---")</f>
        <v>0</v>
      </c>
      <c r="G1507" s="148">
        <f t="shared" si="78"/>
        <v>1357</v>
      </c>
      <c r="H1507" s="89" t="s">
        <v>3658</v>
      </c>
      <c r="I1507" s="36" t="s">
        <v>3646</v>
      </c>
      <c r="J1507" s="37" t="s">
        <v>2122</v>
      </c>
      <c r="K1507" s="36" t="s">
        <v>2121</v>
      </c>
    </row>
    <row r="1508" spans="1:11" s="71" customFormat="1" ht="12.75" customHeight="1" x14ac:dyDescent="0.2">
      <c r="A1508" s="2">
        <v>1483</v>
      </c>
      <c r="B1508" s="36" t="s">
        <v>4907</v>
      </c>
      <c r="C1508" s="36" t="s">
        <v>4908</v>
      </c>
      <c r="D1508" s="146" t="s">
        <v>151</v>
      </c>
      <c r="E1508" s="147">
        <v>1443</v>
      </c>
      <c r="F1508" s="163">
        <f>IF(LOOKUP($J1508,RABAT!$A$6:$A$9,RABAT!$A$6:$A$9)=$J1508,LOOKUP($J1508,RABAT!$A$6:$A$9,RABAT!C$6:C$9),"---")</f>
        <v>0</v>
      </c>
      <c r="G1508" s="148">
        <f t="shared" si="78"/>
        <v>1443</v>
      </c>
      <c r="H1508" s="89" t="s">
        <v>3610</v>
      </c>
      <c r="I1508" s="36" t="s">
        <v>3646</v>
      </c>
      <c r="J1508" s="37" t="s">
        <v>2122</v>
      </c>
      <c r="K1508" s="36" t="s">
        <v>2121</v>
      </c>
    </row>
    <row r="1509" spans="1:11" ht="12.75" customHeight="1" x14ac:dyDescent="0.2">
      <c r="A1509" s="5">
        <v>1484</v>
      </c>
      <c r="B1509" s="36" t="s">
        <v>4909</v>
      </c>
      <c r="C1509" s="36" t="s">
        <v>4910</v>
      </c>
      <c r="D1509" s="146" t="s">
        <v>151</v>
      </c>
      <c r="E1509" s="147">
        <v>2569</v>
      </c>
      <c r="F1509" s="163">
        <f>IF(LOOKUP($J1509,RABAT!$A$6:$A$9,RABAT!$A$6:$A$9)=$J1509,LOOKUP($J1509,RABAT!$A$6:$A$9,RABAT!C$6:C$9),"---")</f>
        <v>0</v>
      </c>
      <c r="G1509" s="148">
        <f t="shared" si="78"/>
        <v>2569</v>
      </c>
      <c r="H1509" s="89" t="s">
        <v>4968</v>
      </c>
      <c r="I1509" s="36" t="s">
        <v>3646</v>
      </c>
      <c r="J1509" s="37" t="s">
        <v>2122</v>
      </c>
      <c r="K1509" s="36" t="s">
        <v>2121</v>
      </c>
    </row>
    <row r="1510" spans="1:11" ht="12.75" customHeight="1" x14ac:dyDescent="0.2">
      <c r="A1510" s="2">
        <v>1485</v>
      </c>
      <c r="B1510" s="36" t="s">
        <v>4911</v>
      </c>
      <c r="C1510" s="36" t="s">
        <v>4912</v>
      </c>
      <c r="D1510" s="146" t="s">
        <v>152</v>
      </c>
      <c r="E1510" s="147">
        <v>3392</v>
      </c>
      <c r="F1510" s="163">
        <f>IF(LOOKUP($J1510,RABAT!$A$6:$A$9,RABAT!$A$6:$A$9)=$J1510,LOOKUP($J1510,RABAT!$A$6:$A$9,RABAT!C$6:C$9),"---")</f>
        <v>0</v>
      </c>
      <c r="G1510" s="148">
        <f t="shared" si="78"/>
        <v>3392</v>
      </c>
      <c r="H1510" s="89" t="s">
        <v>3611</v>
      </c>
      <c r="I1510" s="36" t="s">
        <v>3646</v>
      </c>
      <c r="J1510" s="37" t="s">
        <v>2122</v>
      </c>
      <c r="K1510" s="36" t="s">
        <v>2121</v>
      </c>
    </row>
    <row r="1511" spans="1:11" ht="12.75" customHeight="1" x14ac:dyDescent="0.2">
      <c r="A1511" s="5">
        <v>1486</v>
      </c>
      <c r="B1511" s="36" t="s">
        <v>4913</v>
      </c>
      <c r="C1511" s="36" t="s">
        <v>4914</v>
      </c>
      <c r="D1511" s="146" t="s">
        <v>151</v>
      </c>
      <c r="E1511" s="147">
        <v>4648</v>
      </c>
      <c r="F1511" s="163">
        <f>IF(LOOKUP($J1511,RABAT!$A$6:$A$9,RABAT!$A$6:$A$9)=$J1511,LOOKUP($J1511,RABAT!$A$6:$A$9,RABAT!C$6:C$9),"---")</f>
        <v>0</v>
      </c>
      <c r="G1511" s="148">
        <f t="shared" si="78"/>
        <v>4648</v>
      </c>
      <c r="H1511" s="89" t="s">
        <v>4969</v>
      </c>
      <c r="I1511" s="36" t="s">
        <v>3646</v>
      </c>
      <c r="J1511" s="37" t="s">
        <v>2122</v>
      </c>
      <c r="K1511" s="36" t="s">
        <v>2121</v>
      </c>
    </row>
    <row r="1512" spans="1:11" ht="12.75" customHeight="1" x14ac:dyDescent="0.2">
      <c r="A1512" s="2">
        <v>1487</v>
      </c>
      <c r="B1512" s="36" t="s">
        <v>427</v>
      </c>
      <c r="C1512" s="36" t="s">
        <v>4915</v>
      </c>
      <c r="D1512" s="146" t="s">
        <v>152</v>
      </c>
      <c r="E1512" s="147">
        <v>6542</v>
      </c>
      <c r="F1512" s="163">
        <f>IF(LOOKUP($J1512,RABAT!$A$6:$A$9,RABAT!$A$6:$A$9)=$J1512,LOOKUP($J1512,RABAT!$A$6:$A$9,RABAT!C$6:C$9),"---")</f>
        <v>0</v>
      </c>
      <c r="G1512" s="148">
        <f t="shared" si="78"/>
        <v>6542</v>
      </c>
      <c r="H1512" s="93" t="s">
        <v>1176</v>
      </c>
      <c r="I1512" s="69" t="s">
        <v>3646</v>
      </c>
      <c r="J1512" s="75" t="s">
        <v>2122</v>
      </c>
      <c r="K1512" s="69" t="s">
        <v>2121</v>
      </c>
    </row>
    <row r="1513" spans="1:11" ht="12.75" customHeight="1" x14ac:dyDescent="0.2">
      <c r="A1513" s="5">
        <v>1488</v>
      </c>
      <c r="B1513" s="36" t="s">
        <v>428</v>
      </c>
      <c r="C1513" s="36" t="s">
        <v>4916</v>
      </c>
      <c r="D1513" s="146" t="s">
        <v>152</v>
      </c>
      <c r="E1513" s="147">
        <v>16292</v>
      </c>
      <c r="F1513" s="163">
        <f>IF(LOOKUP($J1513,RABAT!$A$6:$A$9,RABAT!$A$6:$A$9)=$J1513,LOOKUP($J1513,RABAT!$A$6:$A$9,RABAT!C$6:C$9),"---")</f>
        <v>0</v>
      </c>
      <c r="G1513" s="148">
        <f t="shared" si="78"/>
        <v>16292</v>
      </c>
      <c r="H1513" s="93" t="s">
        <v>2862</v>
      </c>
      <c r="I1513" s="69" t="s">
        <v>3646</v>
      </c>
      <c r="J1513" s="75" t="s">
        <v>2122</v>
      </c>
      <c r="K1513" s="69" t="s">
        <v>2121</v>
      </c>
    </row>
    <row r="1514" spans="1:11" ht="12.75" customHeight="1" x14ac:dyDescent="0.2">
      <c r="A1514" s="2">
        <v>1489</v>
      </c>
      <c r="B1514" s="36" t="s">
        <v>429</v>
      </c>
      <c r="C1514" s="36" t="s">
        <v>4917</v>
      </c>
      <c r="D1514" s="146" t="s">
        <v>152</v>
      </c>
      <c r="E1514" s="147">
        <v>21928</v>
      </c>
      <c r="F1514" s="163">
        <f>IF(LOOKUP($J1514,RABAT!$A$6:$A$9,RABAT!$A$6:$A$9)=$J1514,LOOKUP($J1514,RABAT!$A$6:$A$9,RABAT!C$6:C$9),"---")</f>
        <v>0</v>
      </c>
      <c r="G1514" s="148">
        <f t="shared" si="78"/>
        <v>21928</v>
      </c>
      <c r="H1514" s="93" t="s">
        <v>2867</v>
      </c>
      <c r="I1514" s="69" t="s">
        <v>3646</v>
      </c>
      <c r="J1514" s="75" t="s">
        <v>2122</v>
      </c>
      <c r="K1514" s="69" t="s">
        <v>2121</v>
      </c>
    </row>
    <row r="1515" spans="1:11" s="2" customFormat="1" ht="12.75" customHeight="1" x14ac:dyDescent="0.2">
      <c r="A1515" s="5">
        <v>1490</v>
      </c>
      <c r="B1515" s="36" t="s">
        <v>430</v>
      </c>
      <c r="C1515" s="36" t="s">
        <v>4918</v>
      </c>
      <c r="D1515" s="146" t="s">
        <v>152</v>
      </c>
      <c r="E1515" s="147">
        <v>23186</v>
      </c>
      <c r="F1515" s="163">
        <f>IF(LOOKUP($J1515,RABAT!$A$6:$A$9,RABAT!$A$6:$A$9)=$J1515,LOOKUP($J1515,RABAT!$A$6:$A$9,RABAT!C$6:C$9),"---")</f>
        <v>0</v>
      </c>
      <c r="G1515" s="148">
        <f t="shared" si="78"/>
        <v>23186</v>
      </c>
      <c r="H1515" s="93" t="s">
        <v>2863</v>
      </c>
      <c r="I1515" s="69" t="s">
        <v>3646</v>
      </c>
      <c r="J1515" s="75" t="s">
        <v>2122</v>
      </c>
      <c r="K1515" s="69" t="s">
        <v>2121</v>
      </c>
    </row>
    <row r="1516" spans="1:11" ht="12.75" customHeight="1" x14ac:dyDescent="0.2">
      <c r="A1516" s="2">
        <v>1491</v>
      </c>
      <c r="B1516" s="36" t="s">
        <v>5098</v>
      </c>
      <c r="C1516" s="36" t="s">
        <v>4919</v>
      </c>
      <c r="D1516" s="146" t="s">
        <v>152</v>
      </c>
      <c r="E1516" s="150" t="s">
        <v>127</v>
      </c>
      <c r="F1516" s="163">
        <f>IF(LOOKUP($J1516,RABAT!$A$6:$A$9,RABAT!$A$6:$A$9)=$J1516,LOOKUP($J1516,RABAT!$A$6:$A$9,RABAT!C$6:C$9),"---")</f>
        <v>0</v>
      </c>
      <c r="G1516" s="148" t="s">
        <v>127</v>
      </c>
      <c r="H1516" s="89" t="s">
        <v>2864</v>
      </c>
      <c r="I1516" s="36" t="s">
        <v>3646</v>
      </c>
      <c r="J1516" s="37" t="s">
        <v>2122</v>
      </c>
      <c r="K1516" s="36" t="s">
        <v>2121</v>
      </c>
    </row>
    <row r="1517" spans="1:11" ht="12.75" customHeight="1" x14ac:dyDescent="0.2">
      <c r="A1517" s="5">
        <v>1492</v>
      </c>
      <c r="B1517" s="36" t="s">
        <v>5099</v>
      </c>
      <c r="C1517" s="36" t="s">
        <v>4920</v>
      </c>
      <c r="D1517" s="146" t="s">
        <v>152</v>
      </c>
      <c r="E1517" s="150" t="s">
        <v>127</v>
      </c>
      <c r="F1517" s="163">
        <f>IF(LOOKUP($J1517,RABAT!$A$6:$A$9,RABAT!$A$6:$A$9)=$J1517,LOOKUP($J1517,RABAT!$A$6:$A$9,RABAT!C$6:C$9),"---")</f>
        <v>0</v>
      </c>
      <c r="G1517" s="148" t="s">
        <v>127</v>
      </c>
      <c r="H1517" s="89" t="s">
        <v>2865</v>
      </c>
      <c r="I1517" s="36" t="s">
        <v>3646</v>
      </c>
      <c r="J1517" s="37" t="s">
        <v>2122</v>
      </c>
      <c r="K1517" s="36" t="s">
        <v>2121</v>
      </c>
    </row>
    <row r="1518" spans="1:11" ht="12.75" customHeight="1" x14ac:dyDescent="0.2">
      <c r="A1518" s="2">
        <v>1493</v>
      </c>
      <c r="B1518" s="36" t="s">
        <v>4921</v>
      </c>
      <c r="C1518" s="36" t="s">
        <v>4922</v>
      </c>
      <c r="D1518" s="149" t="s">
        <v>154</v>
      </c>
      <c r="E1518" s="150" t="s">
        <v>127</v>
      </c>
      <c r="F1518" s="163">
        <f>IF(LOOKUP($J1518,RABAT!$A$6:$A$9,RABAT!$A$6:$A$9)=$J1518,LOOKUP($J1518,RABAT!$A$6:$A$9,RABAT!C$6:C$9),"---")</f>
        <v>0</v>
      </c>
      <c r="G1518" s="148" t="s">
        <v>127</v>
      </c>
      <c r="H1518" s="89" t="s">
        <v>2868</v>
      </c>
      <c r="I1518" s="36" t="s">
        <v>3646</v>
      </c>
      <c r="J1518" s="37" t="s">
        <v>2122</v>
      </c>
      <c r="K1518" s="36" t="s">
        <v>2121</v>
      </c>
    </row>
    <row r="1519" spans="1:11" ht="12.75" customHeight="1" x14ac:dyDescent="0.2">
      <c r="A1519" s="5">
        <v>1494</v>
      </c>
      <c r="B1519" s="36" t="s">
        <v>4923</v>
      </c>
      <c r="C1519" s="36" t="s">
        <v>4924</v>
      </c>
      <c r="D1519" s="149" t="s">
        <v>154</v>
      </c>
      <c r="E1519" s="150" t="s">
        <v>127</v>
      </c>
      <c r="F1519" s="163">
        <f>IF(LOOKUP($J1519,RABAT!$A$6:$A$9,RABAT!$A$6:$A$9)=$J1519,LOOKUP($J1519,RABAT!$A$6:$A$9,RABAT!C$6:C$9),"---")</f>
        <v>0</v>
      </c>
      <c r="G1519" s="148" t="s">
        <v>127</v>
      </c>
      <c r="H1519" s="90" t="s">
        <v>2866</v>
      </c>
      <c r="I1519" s="62" t="s">
        <v>3646</v>
      </c>
      <c r="J1519" s="63" t="s">
        <v>2122</v>
      </c>
      <c r="K1519" s="62" t="s">
        <v>2121</v>
      </c>
    </row>
    <row r="1520" spans="1:11" s="99" customFormat="1" ht="12.75" customHeight="1" x14ac:dyDescent="0.2">
      <c r="B1520" s="214"/>
      <c r="C1520" s="215" t="s">
        <v>5407</v>
      </c>
      <c r="D1520" s="214"/>
      <c r="E1520" s="214"/>
      <c r="F1520" s="214"/>
      <c r="G1520" s="214"/>
    </row>
    <row r="1521" spans="1:11" ht="12.75" customHeight="1" x14ac:dyDescent="0.2">
      <c r="A1521" s="2">
        <v>1495</v>
      </c>
      <c r="B1521" s="99" t="s">
        <v>132</v>
      </c>
      <c r="C1521" s="100" t="s">
        <v>263</v>
      </c>
      <c r="D1521" s="143" t="s">
        <v>150</v>
      </c>
      <c r="E1521" s="144" t="s">
        <v>137</v>
      </c>
      <c r="F1521" s="122" t="s">
        <v>138</v>
      </c>
      <c r="G1521" s="145" t="s">
        <v>139</v>
      </c>
      <c r="H1521" s="84" t="s">
        <v>134</v>
      </c>
      <c r="I1521" s="84" t="s">
        <v>135</v>
      </c>
      <c r="J1521" s="84" t="s">
        <v>136</v>
      </c>
      <c r="K1521" s="84" t="s">
        <v>2120</v>
      </c>
    </row>
    <row r="1522" spans="1:11" ht="12.75" customHeight="1" x14ac:dyDescent="0.2">
      <c r="A1522" s="5">
        <v>1496</v>
      </c>
      <c r="B1522" s="36" t="s">
        <v>3291</v>
      </c>
      <c r="C1522" s="36" t="s">
        <v>4294</v>
      </c>
      <c r="D1522" s="149" t="s">
        <v>152</v>
      </c>
      <c r="E1522" s="147">
        <v>95</v>
      </c>
      <c r="F1522" s="163">
        <f>IF(LOOKUP($J1522,RABAT!$A$6:$A$9,RABAT!$A$6:$A$9)=$J1522,LOOKUP($J1522,RABAT!$A$6:$A$9,RABAT!C$6:C$9),"---")</f>
        <v>0</v>
      </c>
      <c r="G1522" s="148">
        <f t="shared" ref="G1522:G1539" si="79">CEILING(E1522-(E1522*F1522),0.1)</f>
        <v>95</v>
      </c>
      <c r="H1522" s="91" t="s">
        <v>1842</v>
      </c>
      <c r="I1522" s="36" t="s">
        <v>4927</v>
      </c>
      <c r="J1522" s="37" t="s">
        <v>2122</v>
      </c>
      <c r="K1522" s="36" t="s">
        <v>2121</v>
      </c>
    </row>
    <row r="1523" spans="1:11" ht="12.75" customHeight="1" x14ac:dyDescent="0.2">
      <c r="A1523" s="2">
        <v>1497</v>
      </c>
      <c r="B1523" s="36" t="s">
        <v>4925</v>
      </c>
      <c r="C1523" s="36" t="s">
        <v>4926</v>
      </c>
      <c r="D1523" s="149" t="s">
        <v>152</v>
      </c>
      <c r="E1523" s="147">
        <v>119</v>
      </c>
      <c r="F1523" s="163">
        <f>IF(LOOKUP($J1523,RABAT!$A$6:$A$9,RABAT!$A$6:$A$9)=$J1523,LOOKUP($J1523,RABAT!$A$6:$A$9,RABAT!C$6:C$9),"---")</f>
        <v>0</v>
      </c>
      <c r="G1523" s="148">
        <f t="shared" si="79"/>
        <v>119</v>
      </c>
      <c r="H1523" s="89" t="s">
        <v>4846</v>
      </c>
      <c r="I1523" s="36" t="s">
        <v>4927</v>
      </c>
      <c r="J1523" s="37" t="s">
        <v>2122</v>
      </c>
      <c r="K1523" s="36" t="s">
        <v>2121</v>
      </c>
    </row>
    <row r="1524" spans="1:11" ht="12.75" customHeight="1" x14ac:dyDescent="0.2">
      <c r="A1524" s="5">
        <v>1498</v>
      </c>
      <c r="B1524" s="36" t="s">
        <v>4928</v>
      </c>
      <c r="C1524" s="36" t="s">
        <v>4929</v>
      </c>
      <c r="D1524" s="149" t="s">
        <v>152</v>
      </c>
      <c r="E1524" s="147">
        <v>149</v>
      </c>
      <c r="F1524" s="163">
        <f>IF(LOOKUP($J1524,RABAT!$A$6:$A$9,RABAT!$A$6:$A$9)=$J1524,LOOKUP($J1524,RABAT!$A$6:$A$9,RABAT!C$6:C$9),"---")</f>
        <v>0</v>
      </c>
      <c r="G1524" s="148">
        <f t="shared" si="79"/>
        <v>149</v>
      </c>
      <c r="H1524" s="89" t="s">
        <v>4848</v>
      </c>
      <c r="I1524" s="36" t="s">
        <v>4927</v>
      </c>
      <c r="J1524" s="37" t="s">
        <v>2122</v>
      </c>
      <c r="K1524" s="36" t="s">
        <v>2121</v>
      </c>
    </row>
    <row r="1525" spans="1:11" s="2" customFormat="1" ht="12.75" customHeight="1" x14ac:dyDescent="0.2">
      <c r="A1525" s="2">
        <v>1499</v>
      </c>
      <c r="B1525" s="36" t="s">
        <v>4930</v>
      </c>
      <c r="C1525" s="36" t="s">
        <v>4931</v>
      </c>
      <c r="D1525" s="146" t="s">
        <v>151</v>
      </c>
      <c r="E1525" s="147">
        <v>285</v>
      </c>
      <c r="F1525" s="163">
        <f>IF(LOOKUP($J1525,RABAT!$A$6:$A$9,RABAT!$A$6:$A$9)=$J1525,LOOKUP($J1525,RABAT!$A$6:$A$9,RABAT!C$6:C$9),"---")</f>
        <v>0</v>
      </c>
      <c r="G1525" s="148">
        <f t="shared" si="79"/>
        <v>285</v>
      </c>
      <c r="H1525" s="89" t="s">
        <v>2148</v>
      </c>
      <c r="I1525" s="36" t="s">
        <v>3325</v>
      </c>
      <c r="J1525" s="37" t="s">
        <v>2122</v>
      </c>
      <c r="K1525" s="36" t="s">
        <v>2121</v>
      </c>
    </row>
    <row r="1526" spans="1:11" ht="12.75" customHeight="1" x14ac:dyDescent="0.2">
      <c r="A1526" s="5">
        <v>1500</v>
      </c>
      <c r="B1526" s="36" t="s">
        <v>4932</v>
      </c>
      <c r="C1526" s="36" t="s">
        <v>4933</v>
      </c>
      <c r="D1526" s="146" t="s">
        <v>151</v>
      </c>
      <c r="E1526" s="147">
        <v>351</v>
      </c>
      <c r="F1526" s="163">
        <f>IF(LOOKUP($J1526,RABAT!$A$6:$A$9,RABAT!$A$6:$A$9)=$J1526,LOOKUP($J1526,RABAT!$A$6:$A$9,RABAT!C$6:C$9),"---")</f>
        <v>0</v>
      </c>
      <c r="G1526" s="148">
        <f t="shared" si="79"/>
        <v>351</v>
      </c>
      <c r="H1526" s="89" t="s">
        <v>2151</v>
      </c>
      <c r="I1526" s="36" t="s">
        <v>3325</v>
      </c>
      <c r="J1526" s="37" t="s">
        <v>2122</v>
      </c>
      <c r="K1526" s="36" t="s">
        <v>2121</v>
      </c>
    </row>
    <row r="1527" spans="1:11" ht="12.75" customHeight="1" x14ac:dyDescent="0.2">
      <c r="A1527" s="2">
        <v>1501</v>
      </c>
      <c r="B1527" s="36" t="s">
        <v>4934</v>
      </c>
      <c r="C1527" s="36" t="s">
        <v>4935</v>
      </c>
      <c r="D1527" s="146" t="s">
        <v>151</v>
      </c>
      <c r="E1527" s="147">
        <v>638</v>
      </c>
      <c r="F1527" s="163">
        <f>IF(LOOKUP($J1527,RABAT!$A$6:$A$9,RABAT!$A$6:$A$9)=$J1527,LOOKUP($J1527,RABAT!$A$6:$A$9,RABAT!C$6:C$9),"---")</f>
        <v>0</v>
      </c>
      <c r="G1527" s="148">
        <f t="shared" si="79"/>
        <v>638</v>
      </c>
      <c r="H1527" s="89" t="s">
        <v>3649</v>
      </c>
      <c r="I1527" s="36" t="s">
        <v>3325</v>
      </c>
      <c r="J1527" s="37" t="s">
        <v>2122</v>
      </c>
      <c r="K1527" s="36" t="s">
        <v>2121</v>
      </c>
    </row>
    <row r="1528" spans="1:11" ht="12.75" customHeight="1" x14ac:dyDescent="0.2">
      <c r="A1528" s="5">
        <v>1502</v>
      </c>
      <c r="B1528" s="36" t="s">
        <v>4936</v>
      </c>
      <c r="C1528" s="36" t="s">
        <v>4937</v>
      </c>
      <c r="D1528" s="146" t="s">
        <v>151</v>
      </c>
      <c r="E1528" s="147">
        <v>831</v>
      </c>
      <c r="F1528" s="163">
        <f>IF(LOOKUP($J1528,RABAT!$A$6:$A$9,RABAT!$A$6:$A$9)=$J1528,LOOKUP($J1528,RABAT!$A$6:$A$9,RABAT!C$6:C$9),"---")</f>
        <v>0</v>
      </c>
      <c r="G1528" s="148">
        <f t="shared" si="79"/>
        <v>831</v>
      </c>
      <c r="H1528" s="89" t="s">
        <v>4967</v>
      </c>
      <c r="I1528" s="36" t="s">
        <v>3325</v>
      </c>
      <c r="J1528" s="37" t="s">
        <v>2122</v>
      </c>
      <c r="K1528" s="36" t="s">
        <v>2121</v>
      </c>
    </row>
    <row r="1529" spans="1:11" ht="12.75" customHeight="1" x14ac:dyDescent="0.2">
      <c r="A1529" s="2">
        <v>1503</v>
      </c>
      <c r="B1529" s="36" t="s">
        <v>4938</v>
      </c>
      <c r="C1529" s="36" t="s">
        <v>4939</v>
      </c>
      <c r="D1529" s="146" t="s">
        <v>151</v>
      </c>
      <c r="E1529" s="147">
        <v>717</v>
      </c>
      <c r="F1529" s="163">
        <f>IF(LOOKUP($J1529,RABAT!$A$6:$A$9,RABAT!$A$6:$A$9)=$J1529,LOOKUP($J1529,RABAT!$A$6:$A$9,RABAT!C$6:C$9),"---")</f>
        <v>0</v>
      </c>
      <c r="G1529" s="148">
        <f t="shared" si="79"/>
        <v>717</v>
      </c>
      <c r="H1529" s="89" t="s">
        <v>3652</v>
      </c>
      <c r="I1529" s="36" t="s">
        <v>3325</v>
      </c>
      <c r="J1529" s="37" t="s">
        <v>2122</v>
      </c>
      <c r="K1529" s="36" t="s">
        <v>2121</v>
      </c>
    </row>
    <row r="1530" spans="1:11" ht="12.75" customHeight="1" x14ac:dyDescent="0.2">
      <c r="A1530" s="5">
        <v>1504</v>
      </c>
      <c r="B1530" s="36" t="s">
        <v>4940</v>
      </c>
      <c r="C1530" s="36" t="s">
        <v>4941</v>
      </c>
      <c r="D1530" s="146" t="s">
        <v>151</v>
      </c>
      <c r="E1530" s="147">
        <v>1454</v>
      </c>
      <c r="F1530" s="163">
        <f>IF(LOOKUP($J1530,RABAT!$A$6:$A$9,RABAT!$A$6:$A$9)=$J1530,LOOKUP($J1530,RABAT!$A$6:$A$9,RABAT!C$6:C$9),"---")</f>
        <v>0</v>
      </c>
      <c r="G1530" s="148">
        <f t="shared" si="79"/>
        <v>1454</v>
      </c>
      <c r="H1530" s="89" t="s">
        <v>3655</v>
      </c>
      <c r="I1530" s="36" t="s">
        <v>3325</v>
      </c>
      <c r="J1530" s="37" t="s">
        <v>2122</v>
      </c>
      <c r="K1530" s="36" t="s">
        <v>2121</v>
      </c>
    </row>
    <row r="1531" spans="1:11" ht="12.75" customHeight="1" x14ac:dyDescent="0.2">
      <c r="A1531" s="2">
        <v>1505</v>
      </c>
      <c r="B1531" s="36" t="s">
        <v>4942</v>
      </c>
      <c r="C1531" s="36" t="s">
        <v>4943</v>
      </c>
      <c r="D1531" s="146" t="s">
        <v>151</v>
      </c>
      <c r="E1531" s="147">
        <v>1639</v>
      </c>
      <c r="F1531" s="163">
        <f>IF(LOOKUP($J1531,RABAT!$A$6:$A$9,RABAT!$A$6:$A$9)=$J1531,LOOKUP($J1531,RABAT!$A$6:$A$9,RABAT!C$6:C$9),"---")</f>
        <v>0</v>
      </c>
      <c r="G1531" s="148">
        <f t="shared" si="79"/>
        <v>1639</v>
      </c>
      <c r="H1531" s="89" t="s">
        <v>3658</v>
      </c>
      <c r="I1531" s="36" t="s">
        <v>3325</v>
      </c>
      <c r="J1531" s="37" t="s">
        <v>2122</v>
      </c>
      <c r="K1531" s="36" t="s">
        <v>2121</v>
      </c>
    </row>
    <row r="1532" spans="1:11" ht="12.75" customHeight="1" x14ac:dyDescent="0.2">
      <c r="A1532" s="5">
        <v>1506</v>
      </c>
      <c r="B1532" s="36" t="s">
        <v>4944</v>
      </c>
      <c r="C1532" s="36" t="s">
        <v>4945</v>
      </c>
      <c r="D1532" s="146" t="s">
        <v>151</v>
      </c>
      <c r="E1532" s="147">
        <v>1367</v>
      </c>
      <c r="F1532" s="163">
        <f>IF(LOOKUP($J1532,RABAT!$A$6:$A$9,RABAT!$A$6:$A$9)=$J1532,LOOKUP($J1532,RABAT!$A$6:$A$9,RABAT!C$6:C$9),"---")</f>
        <v>0</v>
      </c>
      <c r="G1532" s="148">
        <f t="shared" si="79"/>
        <v>1367</v>
      </c>
      <c r="H1532" s="89" t="s">
        <v>3610</v>
      </c>
      <c r="I1532" s="36" t="s">
        <v>3325</v>
      </c>
      <c r="J1532" s="37" t="s">
        <v>2122</v>
      </c>
      <c r="K1532" s="36" t="s">
        <v>2121</v>
      </c>
    </row>
    <row r="1533" spans="1:11" ht="12.75" customHeight="1" x14ac:dyDescent="0.2">
      <c r="A1533" s="2">
        <v>1507</v>
      </c>
      <c r="B1533" s="36" t="s">
        <v>4946</v>
      </c>
      <c r="C1533" s="36" t="s">
        <v>4947</v>
      </c>
      <c r="D1533" s="146" t="s">
        <v>151</v>
      </c>
      <c r="E1533" s="147">
        <v>2176</v>
      </c>
      <c r="F1533" s="163">
        <f>IF(LOOKUP($J1533,RABAT!$A$6:$A$9,RABAT!$A$6:$A$9)=$J1533,LOOKUP($J1533,RABAT!$A$6:$A$9,RABAT!C$6:C$9),"---")</f>
        <v>0</v>
      </c>
      <c r="G1533" s="148">
        <f t="shared" si="79"/>
        <v>2176</v>
      </c>
      <c r="H1533" s="89" t="s">
        <v>4968</v>
      </c>
      <c r="I1533" s="36" t="s">
        <v>3325</v>
      </c>
      <c r="J1533" s="37" t="s">
        <v>2122</v>
      </c>
      <c r="K1533" s="36" t="s">
        <v>2121</v>
      </c>
    </row>
    <row r="1534" spans="1:11" s="2" customFormat="1" ht="12.75" customHeight="1" x14ac:dyDescent="0.2">
      <c r="A1534" s="5">
        <v>1508</v>
      </c>
      <c r="B1534" s="36" t="s">
        <v>4948</v>
      </c>
      <c r="C1534" s="36" t="s">
        <v>4949</v>
      </c>
      <c r="D1534" s="146" t="s">
        <v>152</v>
      </c>
      <c r="E1534" s="147">
        <v>3299</v>
      </c>
      <c r="F1534" s="163">
        <f>IF(LOOKUP($J1534,RABAT!$A$6:$A$9,RABAT!$A$6:$A$9)=$J1534,LOOKUP($J1534,RABAT!$A$6:$A$9,RABAT!C$6:C$9),"---")</f>
        <v>0</v>
      </c>
      <c r="G1534" s="148">
        <f t="shared" si="79"/>
        <v>3299</v>
      </c>
      <c r="H1534" s="89" t="s">
        <v>3611</v>
      </c>
      <c r="I1534" s="36" t="s">
        <v>3325</v>
      </c>
      <c r="J1534" s="37" t="s">
        <v>2122</v>
      </c>
      <c r="K1534" s="36" t="s">
        <v>2121</v>
      </c>
    </row>
    <row r="1535" spans="1:11" ht="12.75" customHeight="1" x14ac:dyDescent="0.2">
      <c r="A1535" s="2">
        <v>1509</v>
      </c>
      <c r="B1535" s="36" t="s">
        <v>4950</v>
      </c>
      <c r="C1535" s="36" t="s">
        <v>4951</v>
      </c>
      <c r="D1535" s="146" t="s">
        <v>151</v>
      </c>
      <c r="E1535" s="147">
        <v>2990</v>
      </c>
      <c r="F1535" s="163">
        <f>IF(LOOKUP($J1535,RABAT!$A$6:$A$9,RABAT!$A$6:$A$9)=$J1535,LOOKUP($J1535,RABAT!$A$6:$A$9,RABAT!C$6:C$9),"---")</f>
        <v>0</v>
      </c>
      <c r="G1535" s="148">
        <f t="shared" si="79"/>
        <v>2990</v>
      </c>
      <c r="H1535" s="89" t="s">
        <v>4969</v>
      </c>
      <c r="I1535" s="36" t="s">
        <v>3325</v>
      </c>
      <c r="J1535" s="37" t="s">
        <v>2122</v>
      </c>
      <c r="K1535" s="36" t="s">
        <v>2121</v>
      </c>
    </row>
    <row r="1536" spans="1:11" ht="12.75" customHeight="1" x14ac:dyDescent="0.2">
      <c r="A1536" s="5">
        <v>1510</v>
      </c>
      <c r="B1536" s="36" t="s">
        <v>431</v>
      </c>
      <c r="C1536" s="36" t="s">
        <v>4952</v>
      </c>
      <c r="D1536" s="146" t="s">
        <v>152</v>
      </c>
      <c r="E1536" s="147">
        <v>7063</v>
      </c>
      <c r="F1536" s="163">
        <f>IF(LOOKUP($J1536,RABAT!$A$6:$A$9,RABAT!$A$6:$A$9)=$J1536,LOOKUP($J1536,RABAT!$A$6:$A$9,RABAT!C$6:C$9),"---")</f>
        <v>0</v>
      </c>
      <c r="G1536" s="148">
        <f t="shared" si="79"/>
        <v>7063</v>
      </c>
      <c r="H1536" s="93" t="s">
        <v>1176</v>
      </c>
      <c r="I1536" s="69" t="s">
        <v>3325</v>
      </c>
      <c r="J1536" s="75" t="s">
        <v>2122</v>
      </c>
      <c r="K1536" s="69" t="s">
        <v>2121</v>
      </c>
    </row>
    <row r="1537" spans="1:11" ht="12.75" customHeight="1" x14ac:dyDescent="0.2">
      <c r="A1537" s="2">
        <v>1511</v>
      </c>
      <c r="B1537" s="36" t="s">
        <v>432</v>
      </c>
      <c r="C1537" s="36" t="s">
        <v>4953</v>
      </c>
      <c r="D1537" s="146" t="s">
        <v>152</v>
      </c>
      <c r="E1537" s="147">
        <v>9881</v>
      </c>
      <c r="F1537" s="163">
        <f>IF(LOOKUP($J1537,RABAT!$A$6:$A$9,RABAT!$A$6:$A$9)=$J1537,LOOKUP($J1537,RABAT!$A$6:$A$9,RABAT!C$6:C$9),"---")</f>
        <v>0</v>
      </c>
      <c r="G1537" s="148">
        <f t="shared" si="79"/>
        <v>9881</v>
      </c>
      <c r="H1537" s="93" t="s">
        <v>2862</v>
      </c>
      <c r="I1537" s="69" t="s">
        <v>3325</v>
      </c>
      <c r="J1537" s="75" t="s">
        <v>2122</v>
      </c>
      <c r="K1537" s="69" t="s">
        <v>2121</v>
      </c>
    </row>
    <row r="1538" spans="1:11" ht="12.75" customHeight="1" x14ac:dyDescent="0.2">
      <c r="A1538" s="5">
        <v>1512</v>
      </c>
      <c r="B1538" s="36" t="s">
        <v>433</v>
      </c>
      <c r="C1538" s="36" t="s">
        <v>4954</v>
      </c>
      <c r="D1538" s="146" t="s">
        <v>152</v>
      </c>
      <c r="E1538" s="147">
        <v>19719</v>
      </c>
      <c r="F1538" s="163">
        <f>IF(LOOKUP($J1538,RABAT!$A$6:$A$9,RABAT!$A$6:$A$9)=$J1538,LOOKUP($J1538,RABAT!$A$6:$A$9,RABAT!C$6:C$9),"---")</f>
        <v>0</v>
      </c>
      <c r="G1538" s="148">
        <f t="shared" si="79"/>
        <v>19719</v>
      </c>
      <c r="H1538" s="93" t="s">
        <v>2867</v>
      </c>
      <c r="I1538" s="69" t="s">
        <v>3325</v>
      </c>
      <c r="J1538" s="75" t="s">
        <v>2122</v>
      </c>
      <c r="K1538" s="69" t="s">
        <v>2121</v>
      </c>
    </row>
    <row r="1539" spans="1:11" s="71" customFormat="1" ht="12.75" customHeight="1" x14ac:dyDescent="0.2">
      <c r="A1539" s="2">
        <v>1513</v>
      </c>
      <c r="B1539" s="36" t="s">
        <v>434</v>
      </c>
      <c r="C1539" s="36" t="s">
        <v>4955</v>
      </c>
      <c r="D1539" s="146" t="s">
        <v>152</v>
      </c>
      <c r="E1539" s="147">
        <v>20442</v>
      </c>
      <c r="F1539" s="163">
        <f>IF(LOOKUP($J1539,RABAT!$A$6:$A$9,RABAT!$A$6:$A$9)=$J1539,LOOKUP($J1539,RABAT!$A$6:$A$9,RABAT!C$6:C$9),"---")</f>
        <v>0</v>
      </c>
      <c r="G1539" s="148">
        <f t="shared" si="79"/>
        <v>20442</v>
      </c>
      <c r="H1539" s="93" t="s">
        <v>2863</v>
      </c>
      <c r="I1539" s="69" t="s">
        <v>3325</v>
      </c>
      <c r="J1539" s="75" t="s">
        <v>2122</v>
      </c>
      <c r="K1539" s="69" t="s">
        <v>2121</v>
      </c>
    </row>
    <row r="1540" spans="1:11" s="71" customFormat="1" ht="12.75" customHeight="1" x14ac:dyDescent="0.2">
      <c r="A1540" s="5">
        <v>1514</v>
      </c>
      <c r="B1540" s="36" t="s">
        <v>5100</v>
      </c>
      <c r="C1540" s="36" t="s">
        <v>4956</v>
      </c>
      <c r="D1540" s="146" t="s">
        <v>152</v>
      </c>
      <c r="E1540" s="150" t="s">
        <v>127</v>
      </c>
      <c r="F1540" s="163">
        <f>IF(LOOKUP($J1540,RABAT!$A$6:$A$9,RABAT!$A$6:$A$9)=$J1540,LOOKUP($J1540,RABAT!$A$6:$A$9,RABAT!C$6:C$9),"---")</f>
        <v>0</v>
      </c>
      <c r="G1540" s="148" t="s">
        <v>127</v>
      </c>
      <c r="H1540" s="89" t="s">
        <v>2864</v>
      </c>
      <c r="I1540" s="36" t="s">
        <v>3325</v>
      </c>
      <c r="J1540" s="37" t="s">
        <v>2122</v>
      </c>
      <c r="K1540" s="36" t="s">
        <v>2121</v>
      </c>
    </row>
    <row r="1541" spans="1:11" s="71" customFormat="1" ht="12.75" customHeight="1" x14ac:dyDescent="0.2">
      <c r="A1541" s="2">
        <v>1515</v>
      </c>
      <c r="B1541" s="36" t="s">
        <v>5101</v>
      </c>
      <c r="C1541" s="36" t="s">
        <v>4957</v>
      </c>
      <c r="D1541" s="146" t="s">
        <v>152</v>
      </c>
      <c r="E1541" s="150" t="s">
        <v>127</v>
      </c>
      <c r="F1541" s="163">
        <f>IF(LOOKUP($J1541,RABAT!$A$6:$A$9,RABAT!$A$6:$A$9)=$J1541,LOOKUP($J1541,RABAT!$A$6:$A$9,RABAT!C$6:C$9),"---")</f>
        <v>0</v>
      </c>
      <c r="G1541" s="148" t="s">
        <v>127</v>
      </c>
      <c r="H1541" s="89" t="s">
        <v>2865</v>
      </c>
      <c r="I1541" s="36" t="s">
        <v>3325</v>
      </c>
      <c r="J1541" s="37" t="s">
        <v>2122</v>
      </c>
      <c r="K1541" s="36" t="s">
        <v>2121</v>
      </c>
    </row>
    <row r="1542" spans="1:11" s="71" customFormat="1" ht="12.75" customHeight="1" x14ac:dyDescent="0.2">
      <c r="A1542" s="5">
        <v>1516</v>
      </c>
      <c r="B1542" s="36" t="s">
        <v>4958</v>
      </c>
      <c r="C1542" s="36" t="s">
        <v>4959</v>
      </c>
      <c r="D1542" s="149" t="s">
        <v>154</v>
      </c>
      <c r="E1542" s="150" t="s">
        <v>127</v>
      </c>
      <c r="F1542" s="163">
        <f>IF(LOOKUP($J1542,RABAT!$A$6:$A$9,RABAT!$A$6:$A$9)=$J1542,LOOKUP($J1542,RABAT!$A$6:$A$9,RABAT!C$6:C$9),"---")</f>
        <v>0</v>
      </c>
      <c r="G1542" s="148" t="s">
        <v>127</v>
      </c>
      <c r="H1542" s="89" t="s">
        <v>2868</v>
      </c>
      <c r="I1542" s="36" t="s">
        <v>3325</v>
      </c>
      <c r="J1542" s="37" t="s">
        <v>2122</v>
      </c>
      <c r="K1542" s="36" t="s">
        <v>2121</v>
      </c>
    </row>
    <row r="1543" spans="1:11" s="2" customFormat="1" ht="12.75" customHeight="1" x14ac:dyDescent="0.2">
      <c r="A1543" s="2">
        <v>1517</v>
      </c>
      <c r="B1543" s="36" t="s">
        <v>4960</v>
      </c>
      <c r="C1543" s="36" t="s">
        <v>4961</v>
      </c>
      <c r="D1543" s="149" t="s">
        <v>154</v>
      </c>
      <c r="E1543" s="150" t="s">
        <v>127</v>
      </c>
      <c r="F1543" s="163">
        <f>IF(LOOKUP($J1543,RABAT!$A$6:$A$9,RABAT!$A$6:$A$9)=$J1543,LOOKUP($J1543,RABAT!$A$6:$A$9,RABAT!C$6:C$9),"---")</f>
        <v>0</v>
      </c>
      <c r="G1543" s="148" t="s">
        <v>127</v>
      </c>
      <c r="H1543" s="89" t="s">
        <v>2866</v>
      </c>
      <c r="I1543" s="36" t="s">
        <v>3325</v>
      </c>
      <c r="J1543" s="37" t="s">
        <v>2122</v>
      </c>
      <c r="K1543" s="36" t="s">
        <v>2121</v>
      </c>
    </row>
    <row r="1544" spans="1:11" ht="12.75" customHeight="1" x14ac:dyDescent="0.2">
      <c r="A1544" s="5">
        <v>1518</v>
      </c>
      <c r="B1544" s="36" t="s">
        <v>4962</v>
      </c>
      <c r="C1544" s="36" t="s">
        <v>4963</v>
      </c>
      <c r="D1544" s="149" t="s">
        <v>154</v>
      </c>
      <c r="E1544" s="150" t="s">
        <v>127</v>
      </c>
      <c r="F1544" s="163">
        <f>IF(LOOKUP($J1544,RABAT!$A$6:$A$9,RABAT!$A$6:$A$9)=$J1544,LOOKUP($J1544,RABAT!$A$6:$A$9,RABAT!C$6:C$9),"---")</f>
        <v>0</v>
      </c>
      <c r="G1544" s="148" t="s">
        <v>127</v>
      </c>
      <c r="H1544" s="89" t="s">
        <v>3080</v>
      </c>
      <c r="I1544" s="36" t="s">
        <v>3325</v>
      </c>
      <c r="J1544" s="37" t="s">
        <v>2122</v>
      </c>
      <c r="K1544" s="36" t="s">
        <v>2121</v>
      </c>
    </row>
    <row r="1545" spans="1:11" ht="12.75" customHeight="1" x14ac:dyDescent="0.2">
      <c r="A1545" s="2">
        <v>1519</v>
      </c>
      <c r="B1545" s="36" t="s">
        <v>4964</v>
      </c>
      <c r="C1545" s="36" t="s">
        <v>4965</v>
      </c>
      <c r="D1545" s="149" t="s">
        <v>154</v>
      </c>
      <c r="E1545" s="150" t="s">
        <v>127</v>
      </c>
      <c r="F1545" s="163">
        <f>IF(LOOKUP($J1545,RABAT!$A$6:$A$9,RABAT!$A$6:$A$9)=$J1545,LOOKUP($J1545,RABAT!$A$6:$A$9,RABAT!C$6:C$9),"---")</f>
        <v>0</v>
      </c>
      <c r="G1545" s="148" t="s">
        <v>127</v>
      </c>
      <c r="H1545" s="90" t="s">
        <v>3083</v>
      </c>
      <c r="I1545" s="62" t="s">
        <v>3325</v>
      </c>
      <c r="J1545" s="63" t="s">
        <v>2122</v>
      </c>
      <c r="K1545" s="62" t="s">
        <v>2121</v>
      </c>
    </row>
    <row r="1546" spans="1:11" s="99" customFormat="1" ht="12.75" customHeight="1" x14ac:dyDescent="0.2">
      <c r="B1546" s="214"/>
      <c r="C1546" s="215" t="s">
        <v>5407</v>
      </c>
      <c r="D1546" s="214"/>
      <c r="E1546" s="214"/>
      <c r="F1546" s="214"/>
      <c r="G1546" s="214"/>
    </row>
    <row r="1547" spans="1:11" ht="12.75" customHeight="1" x14ac:dyDescent="0.2">
      <c r="A1547" s="5">
        <v>1704</v>
      </c>
      <c r="B1547" s="99" t="s">
        <v>132</v>
      </c>
      <c r="C1547" s="100" t="s">
        <v>4105</v>
      </c>
      <c r="D1547" s="143" t="s">
        <v>150</v>
      </c>
      <c r="E1547" s="144" t="s">
        <v>137</v>
      </c>
      <c r="F1547" s="122" t="s">
        <v>138</v>
      </c>
      <c r="G1547" s="145" t="s">
        <v>139</v>
      </c>
      <c r="H1547" s="84" t="s">
        <v>134</v>
      </c>
      <c r="I1547" s="84" t="s">
        <v>135</v>
      </c>
      <c r="J1547" s="84" t="s">
        <v>136</v>
      </c>
      <c r="K1547" s="84" t="s">
        <v>2120</v>
      </c>
    </row>
    <row r="1548" spans="1:11" ht="12.75" customHeight="1" x14ac:dyDescent="0.2">
      <c r="A1548" s="2">
        <v>1705</v>
      </c>
      <c r="B1548" s="36" t="s">
        <v>4794</v>
      </c>
      <c r="C1548" s="36" t="s">
        <v>5053</v>
      </c>
      <c r="D1548" s="146" t="s">
        <v>152</v>
      </c>
      <c r="E1548" s="147">
        <v>219</v>
      </c>
      <c r="F1548" s="163">
        <f>IF(LOOKUP($J1548,RABAT!$A$6:$A$9,RABAT!$A$6:$A$9)=$J1548,LOOKUP($J1548,RABAT!$A$6:$A$9,RABAT!C$6:C$9),"---")</f>
        <v>0</v>
      </c>
      <c r="G1548" s="148">
        <f t="shared" ref="G1548:G1569" si="80">CEILING(E1548-(E1548*F1548),0.1)</f>
        <v>219</v>
      </c>
      <c r="H1548" s="89" t="s">
        <v>4795</v>
      </c>
      <c r="I1548" s="36" t="s">
        <v>2258</v>
      </c>
      <c r="J1548" s="37" t="s">
        <v>2122</v>
      </c>
      <c r="K1548" s="36" t="s">
        <v>2121</v>
      </c>
    </row>
    <row r="1549" spans="1:11" s="2" customFormat="1" ht="12.75" customHeight="1" x14ac:dyDescent="0.2">
      <c r="A1549" s="5">
        <v>1706</v>
      </c>
      <c r="B1549" s="36" t="s">
        <v>4796</v>
      </c>
      <c r="C1549" s="36" t="s">
        <v>5054</v>
      </c>
      <c r="D1549" s="146" t="s">
        <v>152</v>
      </c>
      <c r="E1549" s="147">
        <v>265</v>
      </c>
      <c r="F1549" s="163">
        <f>IF(LOOKUP($J1549,RABAT!$A$6:$A$9,RABAT!$A$6:$A$9)=$J1549,LOOKUP($J1549,RABAT!$A$6:$A$9,RABAT!C$6:C$9),"---")</f>
        <v>0</v>
      </c>
      <c r="G1549" s="148">
        <f t="shared" si="80"/>
        <v>265</v>
      </c>
      <c r="H1549" s="89" t="s">
        <v>4797</v>
      </c>
      <c r="I1549" s="36" t="s">
        <v>2258</v>
      </c>
      <c r="J1549" s="37" t="s">
        <v>2122</v>
      </c>
      <c r="K1549" s="36" t="s">
        <v>2121</v>
      </c>
    </row>
    <row r="1550" spans="1:11" ht="12.75" customHeight="1" x14ac:dyDescent="0.2">
      <c r="A1550" s="2">
        <v>1707</v>
      </c>
      <c r="B1550" s="36" t="s">
        <v>4798</v>
      </c>
      <c r="C1550" s="36" t="s">
        <v>5055</v>
      </c>
      <c r="D1550" s="146" t="s">
        <v>151</v>
      </c>
      <c r="E1550" s="147">
        <v>333</v>
      </c>
      <c r="F1550" s="163">
        <f>IF(LOOKUP($J1550,RABAT!$A$6:$A$9,RABAT!$A$6:$A$9)=$J1550,LOOKUP($J1550,RABAT!$A$6:$A$9,RABAT!C$6:C$9),"---")</f>
        <v>0</v>
      </c>
      <c r="G1550" s="148">
        <f t="shared" si="80"/>
        <v>333</v>
      </c>
      <c r="H1550" s="89" t="s">
        <v>528</v>
      </c>
      <c r="I1550" s="36" t="s">
        <v>2258</v>
      </c>
      <c r="J1550" s="37" t="s">
        <v>2122</v>
      </c>
      <c r="K1550" s="36" t="s">
        <v>2121</v>
      </c>
    </row>
    <row r="1551" spans="1:11" ht="12.75" customHeight="1" x14ac:dyDescent="0.2">
      <c r="A1551" s="5">
        <v>1708</v>
      </c>
      <c r="B1551" s="36" t="s">
        <v>4799</v>
      </c>
      <c r="C1551" s="36" t="s">
        <v>5056</v>
      </c>
      <c r="D1551" s="149" t="s">
        <v>151</v>
      </c>
      <c r="E1551" s="147">
        <v>373</v>
      </c>
      <c r="F1551" s="163">
        <f>IF(LOOKUP($J1551,RABAT!$A$6:$A$9,RABAT!$A$6:$A$9)=$J1551,LOOKUP($J1551,RABAT!$A$6:$A$9,RABAT!C$6:C$9),"---")</f>
        <v>0</v>
      </c>
      <c r="G1551" s="148">
        <f t="shared" si="80"/>
        <v>373</v>
      </c>
      <c r="H1551" s="89" t="s">
        <v>529</v>
      </c>
      <c r="I1551" s="36" t="s">
        <v>2258</v>
      </c>
      <c r="J1551" s="37" t="s">
        <v>2122</v>
      </c>
      <c r="K1551" s="36" t="s">
        <v>2121</v>
      </c>
    </row>
    <row r="1552" spans="1:11" ht="12.75" customHeight="1" x14ac:dyDescent="0.2">
      <c r="A1552" s="2">
        <v>1709</v>
      </c>
      <c r="B1552" s="36" t="s">
        <v>1106</v>
      </c>
      <c r="C1552" s="36" t="s">
        <v>5057</v>
      </c>
      <c r="D1552" s="146" t="s">
        <v>151</v>
      </c>
      <c r="E1552" s="147">
        <v>448</v>
      </c>
      <c r="F1552" s="163">
        <f>IF(LOOKUP($J1552,RABAT!$A$6:$A$9,RABAT!$A$6:$A$9)=$J1552,LOOKUP($J1552,RABAT!$A$6:$A$9,RABAT!C$6:C$9),"---")</f>
        <v>0</v>
      </c>
      <c r="G1552" s="148">
        <f t="shared" si="80"/>
        <v>448</v>
      </c>
      <c r="H1552" s="89" t="s">
        <v>530</v>
      </c>
      <c r="I1552" s="36" t="s">
        <v>2258</v>
      </c>
      <c r="J1552" s="37" t="s">
        <v>2122</v>
      </c>
      <c r="K1552" s="36" t="s">
        <v>2121</v>
      </c>
    </row>
    <row r="1553" spans="1:11" ht="12.75" customHeight="1" x14ac:dyDescent="0.2">
      <c r="A1553" s="5">
        <v>1710</v>
      </c>
      <c r="B1553" s="36" t="s">
        <v>1107</v>
      </c>
      <c r="C1553" s="36" t="s">
        <v>5058</v>
      </c>
      <c r="D1553" s="146" t="s">
        <v>151</v>
      </c>
      <c r="E1553" s="147">
        <v>485</v>
      </c>
      <c r="F1553" s="163">
        <f>IF(LOOKUP($J1553,RABAT!$A$6:$A$9,RABAT!$A$6:$A$9)=$J1553,LOOKUP($J1553,RABAT!$A$6:$A$9,RABAT!C$6:C$9),"---")</f>
        <v>0</v>
      </c>
      <c r="G1553" s="148">
        <f t="shared" si="80"/>
        <v>485</v>
      </c>
      <c r="H1553" s="89" t="s">
        <v>531</v>
      </c>
      <c r="I1553" s="36" t="s">
        <v>2258</v>
      </c>
      <c r="J1553" s="37" t="s">
        <v>2122</v>
      </c>
      <c r="K1553" s="36" t="s">
        <v>2121</v>
      </c>
    </row>
    <row r="1554" spans="1:11" ht="12.75" customHeight="1" x14ac:dyDescent="0.2">
      <c r="A1554" s="2">
        <v>1711</v>
      </c>
      <c r="B1554" s="36" t="s">
        <v>1108</v>
      </c>
      <c r="C1554" s="36" t="s">
        <v>5059</v>
      </c>
      <c r="D1554" s="146" t="s">
        <v>151</v>
      </c>
      <c r="E1554" s="147">
        <v>543</v>
      </c>
      <c r="F1554" s="163">
        <f>IF(LOOKUP($J1554,RABAT!$A$6:$A$9,RABAT!$A$6:$A$9)=$J1554,LOOKUP($J1554,RABAT!$A$6:$A$9,RABAT!C$6:C$9),"---")</f>
        <v>0</v>
      </c>
      <c r="G1554" s="148">
        <f t="shared" si="80"/>
        <v>543</v>
      </c>
      <c r="H1554" s="89" t="s">
        <v>532</v>
      </c>
      <c r="I1554" s="36" t="s">
        <v>2258</v>
      </c>
      <c r="J1554" s="37" t="s">
        <v>2122</v>
      </c>
      <c r="K1554" s="36" t="s">
        <v>2121</v>
      </c>
    </row>
    <row r="1555" spans="1:11" ht="12.75" customHeight="1" x14ac:dyDescent="0.2">
      <c r="A1555" s="5">
        <v>1712</v>
      </c>
      <c r="B1555" s="36" t="s">
        <v>1109</v>
      </c>
      <c r="C1555" s="36" t="s">
        <v>5060</v>
      </c>
      <c r="D1555" s="149" t="s">
        <v>152</v>
      </c>
      <c r="E1555" s="147">
        <v>778</v>
      </c>
      <c r="F1555" s="163">
        <f>IF(LOOKUP($J1555,RABAT!$A$6:$A$9,RABAT!$A$6:$A$9)=$J1555,LOOKUP($J1555,RABAT!$A$6:$A$9,RABAT!C$6:C$9),"---")</f>
        <v>0</v>
      </c>
      <c r="G1555" s="148">
        <f t="shared" si="80"/>
        <v>778</v>
      </c>
      <c r="H1555" s="89" t="s">
        <v>533</v>
      </c>
      <c r="I1555" s="36" t="s">
        <v>2258</v>
      </c>
      <c r="J1555" s="37" t="s">
        <v>2122</v>
      </c>
      <c r="K1555" s="36" t="s">
        <v>2121</v>
      </c>
    </row>
    <row r="1556" spans="1:11" ht="12.75" customHeight="1" x14ac:dyDescent="0.2">
      <c r="A1556" s="2">
        <v>1713</v>
      </c>
      <c r="B1556" s="36" t="s">
        <v>1110</v>
      </c>
      <c r="C1556" s="36" t="s">
        <v>5061</v>
      </c>
      <c r="D1556" s="149" t="s">
        <v>152</v>
      </c>
      <c r="E1556" s="147">
        <v>956</v>
      </c>
      <c r="F1556" s="163">
        <f>IF(LOOKUP($J1556,RABAT!$A$6:$A$9,RABAT!$A$6:$A$9)=$J1556,LOOKUP($J1556,RABAT!$A$6:$A$9,RABAT!C$6:C$9),"---")</f>
        <v>0</v>
      </c>
      <c r="G1556" s="148">
        <f t="shared" si="80"/>
        <v>956</v>
      </c>
      <c r="H1556" s="89" t="s">
        <v>534</v>
      </c>
      <c r="I1556" s="36" t="s">
        <v>2258</v>
      </c>
      <c r="J1556" s="37" t="s">
        <v>2122</v>
      </c>
      <c r="K1556" s="36" t="s">
        <v>2121</v>
      </c>
    </row>
    <row r="1557" spans="1:11" s="2" customFormat="1" ht="12.75" customHeight="1" x14ac:dyDescent="0.2">
      <c r="A1557" s="5">
        <v>1714</v>
      </c>
      <c r="B1557" s="36" t="s">
        <v>1111</v>
      </c>
      <c r="C1557" s="36" t="s">
        <v>5060</v>
      </c>
      <c r="D1557" s="146" t="s">
        <v>151</v>
      </c>
      <c r="E1557" s="147">
        <v>750</v>
      </c>
      <c r="F1557" s="163">
        <f>IF(LOOKUP($J1557,RABAT!$A$6:$A$9,RABAT!$A$6:$A$9)=$J1557,LOOKUP($J1557,RABAT!$A$6:$A$9,RABAT!C$6:C$9),"---")</f>
        <v>0</v>
      </c>
      <c r="G1557" s="148">
        <f t="shared" si="80"/>
        <v>750</v>
      </c>
      <c r="H1557" s="89" t="s">
        <v>533</v>
      </c>
      <c r="I1557" s="36" t="s">
        <v>2258</v>
      </c>
      <c r="J1557" s="37" t="s">
        <v>2122</v>
      </c>
      <c r="K1557" s="36" t="s">
        <v>2121</v>
      </c>
    </row>
    <row r="1558" spans="1:11" ht="12.75" customHeight="1" x14ac:dyDescent="0.2">
      <c r="A1558" s="2">
        <v>1715</v>
      </c>
      <c r="B1558" s="36" t="s">
        <v>1112</v>
      </c>
      <c r="C1558" s="36" t="s">
        <v>5061</v>
      </c>
      <c r="D1558" s="146" t="s">
        <v>151</v>
      </c>
      <c r="E1558" s="147">
        <v>837</v>
      </c>
      <c r="F1558" s="163">
        <f>IF(LOOKUP($J1558,RABAT!$A$6:$A$9,RABAT!$A$6:$A$9)=$J1558,LOOKUP($J1558,RABAT!$A$6:$A$9,RABAT!C$6:C$9),"---")</f>
        <v>0</v>
      </c>
      <c r="G1558" s="148">
        <f t="shared" si="80"/>
        <v>837</v>
      </c>
      <c r="H1558" s="89" t="s">
        <v>534</v>
      </c>
      <c r="I1558" s="36" t="s">
        <v>2258</v>
      </c>
      <c r="J1558" s="37" t="s">
        <v>2122</v>
      </c>
      <c r="K1558" s="36" t="s">
        <v>2121</v>
      </c>
    </row>
    <row r="1559" spans="1:11" ht="12.75" customHeight="1" x14ac:dyDescent="0.2">
      <c r="A1559" s="5">
        <v>1716</v>
      </c>
      <c r="B1559" s="36" t="s">
        <v>1113</v>
      </c>
      <c r="C1559" s="36" t="s">
        <v>5062</v>
      </c>
      <c r="D1559" s="146" t="s">
        <v>151</v>
      </c>
      <c r="E1559" s="147">
        <v>837</v>
      </c>
      <c r="F1559" s="163">
        <f>IF(LOOKUP($J1559,RABAT!$A$6:$A$9,RABAT!$A$6:$A$9)=$J1559,LOOKUP($J1559,RABAT!$A$6:$A$9,RABAT!C$6:C$9),"---")</f>
        <v>0</v>
      </c>
      <c r="G1559" s="148">
        <f t="shared" si="80"/>
        <v>837</v>
      </c>
      <c r="H1559" s="89" t="s">
        <v>535</v>
      </c>
      <c r="I1559" s="36" t="s">
        <v>2258</v>
      </c>
      <c r="J1559" s="37" t="s">
        <v>2122</v>
      </c>
      <c r="K1559" s="36" t="s">
        <v>2121</v>
      </c>
    </row>
    <row r="1560" spans="1:11" ht="12.75" customHeight="1" x14ac:dyDescent="0.2">
      <c r="A1560" s="2">
        <v>1717</v>
      </c>
      <c r="B1560" s="36" t="s">
        <v>1115</v>
      </c>
      <c r="C1560" s="36" t="s">
        <v>5063</v>
      </c>
      <c r="D1560" s="149" t="s">
        <v>151</v>
      </c>
      <c r="E1560" s="147">
        <v>1231</v>
      </c>
      <c r="F1560" s="163">
        <f>IF(LOOKUP($J1560,RABAT!$A$6:$A$9,RABAT!$A$6:$A$9)=$J1560,LOOKUP($J1560,RABAT!$A$6:$A$9,RABAT!C$6:C$9),"---")</f>
        <v>0</v>
      </c>
      <c r="G1560" s="148">
        <f t="shared" si="80"/>
        <v>1231</v>
      </c>
      <c r="H1560" s="89" t="s">
        <v>1114</v>
      </c>
      <c r="I1560" s="36" t="s">
        <v>2258</v>
      </c>
      <c r="J1560" s="37" t="s">
        <v>2122</v>
      </c>
      <c r="K1560" s="36" t="s">
        <v>2121</v>
      </c>
    </row>
    <row r="1561" spans="1:11" ht="12.75" customHeight="1" x14ac:dyDescent="0.2">
      <c r="A1561" s="5">
        <v>1718</v>
      </c>
      <c r="B1561" s="36" t="s">
        <v>1116</v>
      </c>
      <c r="C1561" s="36" t="s">
        <v>5064</v>
      </c>
      <c r="D1561" s="149" t="s">
        <v>151</v>
      </c>
      <c r="E1561" s="147">
        <v>1516</v>
      </c>
      <c r="F1561" s="163">
        <f>IF(LOOKUP($J1561,RABAT!$A$6:$A$9,RABAT!$A$6:$A$9)=$J1561,LOOKUP($J1561,RABAT!$A$6:$A$9,RABAT!C$6:C$9),"---")</f>
        <v>0</v>
      </c>
      <c r="G1561" s="148">
        <f t="shared" si="80"/>
        <v>1516</v>
      </c>
      <c r="H1561" s="89" t="s">
        <v>525</v>
      </c>
      <c r="I1561" s="36" t="s">
        <v>2258</v>
      </c>
      <c r="J1561" s="37" t="s">
        <v>2122</v>
      </c>
      <c r="K1561" s="36" t="s">
        <v>2121</v>
      </c>
    </row>
    <row r="1562" spans="1:11" ht="12.75" customHeight="1" x14ac:dyDescent="0.2">
      <c r="A1562" s="2">
        <v>1719</v>
      </c>
      <c r="B1562" s="36" t="s">
        <v>1117</v>
      </c>
      <c r="C1562" s="36" t="s">
        <v>5065</v>
      </c>
      <c r="D1562" s="149" t="s">
        <v>151</v>
      </c>
      <c r="E1562" s="147">
        <v>1516</v>
      </c>
      <c r="F1562" s="163">
        <f>IF(LOOKUP($J1562,RABAT!$A$6:$A$9,RABAT!$A$6:$A$9)=$J1562,LOOKUP($J1562,RABAT!$A$6:$A$9,RABAT!C$6:C$9),"---")</f>
        <v>0</v>
      </c>
      <c r="G1562" s="148">
        <f t="shared" si="80"/>
        <v>1516</v>
      </c>
      <c r="H1562" s="89" t="s">
        <v>536</v>
      </c>
      <c r="I1562" s="36" t="s">
        <v>2258</v>
      </c>
      <c r="J1562" s="37" t="s">
        <v>2122</v>
      </c>
      <c r="K1562" s="36" t="s">
        <v>2121</v>
      </c>
    </row>
    <row r="1563" spans="1:11" ht="12.75" customHeight="1" x14ac:dyDescent="0.2">
      <c r="A1563" s="5">
        <v>1720</v>
      </c>
      <c r="B1563" s="36" t="s">
        <v>1118</v>
      </c>
      <c r="C1563" s="36" t="s">
        <v>1119</v>
      </c>
      <c r="D1563" s="149" t="s">
        <v>151</v>
      </c>
      <c r="E1563" s="147">
        <v>2192</v>
      </c>
      <c r="F1563" s="163">
        <f>IF(LOOKUP($J1563,RABAT!$A$6:$A$9,RABAT!$A$6:$A$9)=$J1563,LOOKUP($J1563,RABAT!$A$6:$A$9,RABAT!C$6:C$9),"---")</f>
        <v>0</v>
      </c>
      <c r="G1563" s="148">
        <f t="shared" si="80"/>
        <v>2192</v>
      </c>
      <c r="H1563" s="89" t="s">
        <v>526</v>
      </c>
      <c r="I1563" s="36" t="s">
        <v>2258</v>
      </c>
      <c r="J1563" s="37" t="s">
        <v>2122</v>
      </c>
      <c r="K1563" s="36" t="s">
        <v>2121</v>
      </c>
    </row>
    <row r="1564" spans="1:11" s="2" customFormat="1" ht="12.75" customHeight="1" x14ac:dyDescent="0.2">
      <c r="A1564" s="2">
        <v>1721</v>
      </c>
      <c r="B1564" s="36" t="s">
        <v>1120</v>
      </c>
      <c r="C1564" s="36" t="s">
        <v>1121</v>
      </c>
      <c r="D1564" s="149" t="s">
        <v>151</v>
      </c>
      <c r="E1564" s="147">
        <v>2192</v>
      </c>
      <c r="F1564" s="163">
        <f>IF(LOOKUP($J1564,RABAT!$A$6:$A$9,RABAT!$A$6:$A$9)=$J1564,LOOKUP($J1564,RABAT!$A$6:$A$9,RABAT!C$6:C$9),"---")</f>
        <v>0</v>
      </c>
      <c r="G1564" s="148">
        <f t="shared" si="80"/>
        <v>2192</v>
      </c>
      <c r="H1564" s="89" t="s">
        <v>527</v>
      </c>
      <c r="I1564" s="36" t="s">
        <v>2258</v>
      </c>
      <c r="J1564" s="37" t="s">
        <v>2122</v>
      </c>
      <c r="K1564" s="36" t="s">
        <v>2121</v>
      </c>
    </row>
    <row r="1565" spans="1:11" ht="12.75" customHeight="1" x14ac:dyDescent="0.2">
      <c r="A1565" s="5">
        <v>1722</v>
      </c>
      <c r="B1565" s="36" t="s">
        <v>1122</v>
      </c>
      <c r="C1565" s="36" t="s">
        <v>1123</v>
      </c>
      <c r="D1565" s="149" t="s">
        <v>151</v>
      </c>
      <c r="E1565" s="147">
        <v>2783</v>
      </c>
      <c r="F1565" s="163">
        <f>IF(LOOKUP($J1565,RABAT!$A$6:$A$9,RABAT!$A$6:$A$9)=$J1565,LOOKUP($J1565,RABAT!$A$6:$A$9,RABAT!C$6:C$9),"---")</f>
        <v>0</v>
      </c>
      <c r="G1565" s="148">
        <f t="shared" si="80"/>
        <v>2783</v>
      </c>
      <c r="H1565" s="89" t="s">
        <v>537</v>
      </c>
      <c r="I1565" s="36" t="s">
        <v>2258</v>
      </c>
      <c r="J1565" s="37" t="s">
        <v>2122</v>
      </c>
      <c r="K1565" s="36" t="s">
        <v>2121</v>
      </c>
    </row>
    <row r="1566" spans="1:11" ht="12.75" customHeight="1" x14ac:dyDescent="0.2">
      <c r="A1566" s="2">
        <v>1723</v>
      </c>
      <c r="B1566" s="36" t="s">
        <v>1124</v>
      </c>
      <c r="C1566" s="36" t="s">
        <v>1125</v>
      </c>
      <c r="D1566" s="149" t="s">
        <v>151</v>
      </c>
      <c r="E1566" s="147">
        <v>2783</v>
      </c>
      <c r="F1566" s="163">
        <f>IF(LOOKUP($J1566,RABAT!$A$6:$A$9,RABAT!$A$6:$A$9)=$J1566,LOOKUP($J1566,RABAT!$A$6:$A$9,RABAT!C$6:C$9),"---")</f>
        <v>0</v>
      </c>
      <c r="G1566" s="148">
        <f t="shared" si="80"/>
        <v>2783</v>
      </c>
      <c r="H1566" s="89" t="s">
        <v>538</v>
      </c>
      <c r="I1566" s="36" t="s">
        <v>2258</v>
      </c>
      <c r="J1566" s="37" t="s">
        <v>2122</v>
      </c>
      <c r="K1566" s="36" t="s">
        <v>2121</v>
      </c>
    </row>
    <row r="1567" spans="1:11" ht="12.75" customHeight="1" x14ac:dyDescent="0.2">
      <c r="A1567" s="5">
        <v>1724</v>
      </c>
      <c r="B1567" s="36" t="s">
        <v>1126</v>
      </c>
      <c r="C1567" s="36" t="s">
        <v>1127</v>
      </c>
      <c r="D1567" s="149" t="s">
        <v>151</v>
      </c>
      <c r="E1567" s="147">
        <v>4065</v>
      </c>
      <c r="F1567" s="163">
        <f>IF(LOOKUP($J1567,RABAT!$A$6:$A$9,RABAT!$A$6:$A$9)=$J1567,LOOKUP($J1567,RABAT!$A$6:$A$9,RABAT!C$6:C$9),"---")</f>
        <v>0</v>
      </c>
      <c r="G1567" s="148">
        <f t="shared" si="80"/>
        <v>4065</v>
      </c>
      <c r="H1567" s="89" t="s">
        <v>539</v>
      </c>
      <c r="I1567" s="36" t="s">
        <v>2258</v>
      </c>
      <c r="J1567" s="37" t="s">
        <v>2122</v>
      </c>
      <c r="K1567" s="36" t="s">
        <v>2121</v>
      </c>
    </row>
    <row r="1568" spans="1:11" ht="12.75" customHeight="1" x14ac:dyDescent="0.2">
      <c r="A1568" s="2">
        <v>1725</v>
      </c>
      <c r="B1568" s="36" t="s">
        <v>1128</v>
      </c>
      <c r="C1568" s="36" t="s">
        <v>1129</v>
      </c>
      <c r="D1568" s="149" t="s">
        <v>152</v>
      </c>
      <c r="E1568" s="147">
        <v>8064</v>
      </c>
      <c r="F1568" s="163">
        <f>IF(LOOKUP($J1568,RABAT!$A$6:$A$9,RABAT!$A$6:$A$9)=$J1568,LOOKUP($J1568,RABAT!$A$6:$A$9,RABAT!C$6:C$9),"---")</f>
        <v>0</v>
      </c>
      <c r="G1568" s="148">
        <f t="shared" si="80"/>
        <v>8064</v>
      </c>
      <c r="H1568" s="89" t="s">
        <v>2269</v>
      </c>
      <c r="I1568" s="36" t="s">
        <v>2258</v>
      </c>
      <c r="J1568" s="37" t="s">
        <v>2122</v>
      </c>
      <c r="K1568" s="36" t="s">
        <v>2121</v>
      </c>
    </row>
    <row r="1569" spans="1:11" ht="12.75" customHeight="1" x14ac:dyDescent="0.2">
      <c r="A1569" s="5">
        <v>1726</v>
      </c>
      <c r="B1569" s="36" t="s">
        <v>1130</v>
      </c>
      <c r="C1569" s="36" t="s">
        <v>1131</v>
      </c>
      <c r="D1569" s="149" t="s">
        <v>152</v>
      </c>
      <c r="E1569" s="147">
        <v>9176</v>
      </c>
      <c r="F1569" s="163">
        <f>IF(LOOKUP($J1569,RABAT!$A$6:$A$9,RABAT!$A$6:$A$9)=$J1569,LOOKUP($J1569,RABAT!$A$6:$A$9,RABAT!C$6:C$9),"---")</f>
        <v>0</v>
      </c>
      <c r="G1569" s="148">
        <f t="shared" si="80"/>
        <v>9176</v>
      </c>
      <c r="H1569" s="90" t="s">
        <v>2272</v>
      </c>
      <c r="I1569" s="62" t="s">
        <v>2258</v>
      </c>
      <c r="J1569" s="63" t="s">
        <v>2122</v>
      </c>
      <c r="K1569" s="62" t="s">
        <v>2121</v>
      </c>
    </row>
    <row r="1570" spans="1:11" ht="12.75" customHeight="1" x14ac:dyDescent="0.2">
      <c r="A1570" s="2">
        <v>1727</v>
      </c>
      <c r="B1570" s="99" t="s">
        <v>132</v>
      </c>
      <c r="C1570" s="100" t="s">
        <v>4104</v>
      </c>
      <c r="D1570" s="143" t="s">
        <v>150</v>
      </c>
      <c r="E1570" s="144" t="s">
        <v>137</v>
      </c>
      <c r="F1570" s="122" t="s">
        <v>138</v>
      </c>
      <c r="G1570" s="145" t="s">
        <v>139</v>
      </c>
      <c r="H1570" s="84" t="s">
        <v>134</v>
      </c>
      <c r="I1570" s="84" t="s">
        <v>135</v>
      </c>
      <c r="J1570" s="84" t="s">
        <v>136</v>
      </c>
      <c r="K1570" s="84" t="s">
        <v>2120</v>
      </c>
    </row>
    <row r="1571" spans="1:11" ht="12.75" customHeight="1" x14ac:dyDescent="0.2">
      <c r="A1571" s="5">
        <v>1728</v>
      </c>
      <c r="B1571" s="38" t="s">
        <v>2291</v>
      </c>
      <c r="C1571" s="36" t="s">
        <v>52</v>
      </c>
      <c r="D1571" s="149" t="s">
        <v>152</v>
      </c>
      <c r="E1571" s="147">
        <v>21660</v>
      </c>
      <c r="F1571" s="163">
        <f>IF(LOOKUP($J1571,RABAT!$A$6:$A$9,RABAT!$A$6:$A$9)=$J1571,LOOKUP($J1571,RABAT!$A$6:$A$9,RABAT!C$6:C$9),"---")</f>
        <v>0</v>
      </c>
      <c r="G1571" s="148">
        <f>CEILING(E1571-(E1571*F1571),0.1)</f>
        <v>21660</v>
      </c>
      <c r="H1571" s="96" t="s">
        <v>5049</v>
      </c>
      <c r="I1571" s="86" t="s">
        <v>5050</v>
      </c>
      <c r="J1571" s="75" t="s">
        <v>2122</v>
      </c>
      <c r="K1571" s="69" t="s">
        <v>2121</v>
      </c>
    </row>
    <row r="1572" spans="1:11" ht="12.75" customHeight="1" x14ac:dyDescent="0.2">
      <c r="A1572" s="2">
        <v>1729</v>
      </c>
      <c r="B1572" s="36" t="s">
        <v>2273</v>
      </c>
      <c r="C1572" s="36" t="s">
        <v>55</v>
      </c>
      <c r="D1572" s="146" t="s">
        <v>152</v>
      </c>
      <c r="E1572" s="147">
        <v>14694</v>
      </c>
      <c r="F1572" s="163">
        <f>IF(LOOKUP($J1572,RABAT!$A$6:$A$9,RABAT!$A$6:$A$9)=$J1572,LOOKUP($J1572,RABAT!$A$6:$A$9,RABAT!C$6:C$9),"---")</f>
        <v>0</v>
      </c>
      <c r="G1572" s="148">
        <f>CEILING(E1572-(E1572*F1572),0.1)</f>
        <v>14694</v>
      </c>
      <c r="H1572" s="89" t="s">
        <v>2274</v>
      </c>
      <c r="I1572" s="36" t="s">
        <v>2275</v>
      </c>
      <c r="J1572" s="37" t="s">
        <v>2122</v>
      </c>
      <c r="K1572" s="36" t="s">
        <v>2121</v>
      </c>
    </row>
    <row r="1573" spans="1:11" ht="12.75" customHeight="1" x14ac:dyDescent="0.2">
      <c r="A1573" s="5">
        <v>1730</v>
      </c>
      <c r="B1573" s="36" t="s">
        <v>2276</v>
      </c>
      <c r="C1573" s="36" t="s">
        <v>54</v>
      </c>
      <c r="D1573" s="146" t="s">
        <v>152</v>
      </c>
      <c r="E1573" s="147">
        <v>14694</v>
      </c>
      <c r="F1573" s="163">
        <f>IF(LOOKUP($J1573,RABAT!$A$6:$A$9,RABAT!$A$6:$A$9)=$J1573,LOOKUP($J1573,RABAT!$A$6:$A$9,RABAT!C$6:C$9),"---")</f>
        <v>0</v>
      </c>
      <c r="G1573" s="148">
        <f>CEILING(E1573-(E1573*F1573),0.1)</f>
        <v>14694</v>
      </c>
      <c r="H1573" s="89" t="s">
        <v>2277</v>
      </c>
      <c r="I1573" s="36" t="s">
        <v>2275</v>
      </c>
      <c r="J1573" s="37" t="s">
        <v>2122</v>
      </c>
      <c r="K1573" s="36" t="s">
        <v>2121</v>
      </c>
    </row>
    <row r="1574" spans="1:11" ht="12.75" customHeight="1" x14ac:dyDescent="0.2">
      <c r="A1574" s="2">
        <v>1731</v>
      </c>
      <c r="B1574" s="36" t="s">
        <v>2278</v>
      </c>
      <c r="C1574" s="36" t="s">
        <v>53</v>
      </c>
      <c r="D1574" s="146" t="s">
        <v>152</v>
      </c>
      <c r="E1574" s="147">
        <v>21659</v>
      </c>
      <c r="F1574" s="163">
        <f>IF(LOOKUP($J1574,RABAT!$A$6:$A$9,RABAT!$A$6:$A$9)=$J1574,LOOKUP($J1574,RABAT!$A$6:$A$9,RABAT!C$6:C$9),"---")</f>
        <v>0</v>
      </c>
      <c r="G1574" s="148">
        <f>CEILING(E1574-(E1574*F1574),0.1)</f>
        <v>21659</v>
      </c>
      <c r="H1574" s="89" t="s">
        <v>2279</v>
      </c>
      <c r="I1574" s="36" t="s">
        <v>2275</v>
      </c>
      <c r="J1574" s="37" t="s">
        <v>2122</v>
      </c>
      <c r="K1574" s="36" t="s">
        <v>2121</v>
      </c>
    </row>
    <row r="1575" spans="1:11" ht="12.75" customHeight="1" x14ac:dyDescent="0.2">
      <c r="A1575" s="5">
        <v>1732</v>
      </c>
      <c r="B1575" s="36" t="s">
        <v>2280</v>
      </c>
      <c r="C1575" s="36" t="s">
        <v>2123</v>
      </c>
      <c r="D1575" s="146" t="s">
        <v>152</v>
      </c>
      <c r="E1575" s="150" t="s">
        <v>127</v>
      </c>
      <c r="F1575" s="163">
        <f>IF(LOOKUP($J1575,RABAT!$A$6:$A$9,RABAT!$A$6:$A$9)=$J1575,LOOKUP($J1575,RABAT!$A$6:$A$9,RABAT!C$6:C$9),"---")</f>
        <v>0</v>
      </c>
      <c r="G1575" s="148" t="s">
        <v>127</v>
      </c>
      <c r="H1575" s="89" t="s">
        <v>2281</v>
      </c>
      <c r="I1575" s="36" t="s">
        <v>2275</v>
      </c>
      <c r="J1575" s="37" t="s">
        <v>2122</v>
      </c>
      <c r="K1575" s="36" t="s">
        <v>2121</v>
      </c>
    </row>
    <row r="1576" spans="1:11" ht="12.75" customHeight="1" x14ac:dyDescent="0.2">
      <c r="A1576" s="2">
        <v>1733</v>
      </c>
      <c r="B1576" s="36" t="s">
        <v>2282</v>
      </c>
      <c r="C1576" s="36" t="s">
        <v>2283</v>
      </c>
      <c r="D1576" s="149" t="s">
        <v>154</v>
      </c>
      <c r="E1576" s="150" t="s">
        <v>127</v>
      </c>
      <c r="F1576" s="163">
        <f>IF(LOOKUP($J1576,RABAT!$A$6:$A$9,RABAT!$A$6:$A$9)=$J1576,LOOKUP($J1576,RABAT!$A$6:$A$9,RABAT!C$6:C$9),"---")</f>
        <v>0</v>
      </c>
      <c r="G1576" s="148" t="s">
        <v>127</v>
      </c>
      <c r="H1576" s="89" t="s">
        <v>2284</v>
      </c>
      <c r="I1576" s="36" t="s">
        <v>2285</v>
      </c>
      <c r="J1576" s="37" t="s">
        <v>2122</v>
      </c>
      <c r="K1576" s="36" t="s">
        <v>2121</v>
      </c>
    </row>
    <row r="1577" spans="1:11" ht="12.75" customHeight="1" x14ac:dyDescent="0.2">
      <c r="A1577" s="5">
        <v>1734</v>
      </c>
      <c r="B1577" s="36" t="s">
        <v>2286</v>
      </c>
      <c r="C1577" s="36" t="s">
        <v>2287</v>
      </c>
      <c r="D1577" s="149" t="s">
        <v>154</v>
      </c>
      <c r="E1577" s="150" t="s">
        <v>127</v>
      </c>
      <c r="F1577" s="163">
        <f>IF(LOOKUP($J1577,RABAT!$A$6:$A$9,RABAT!$A$6:$A$9)=$J1577,LOOKUP($J1577,RABAT!$A$6:$A$9,RABAT!C$6:C$9),"---")</f>
        <v>0</v>
      </c>
      <c r="G1577" s="148" t="s">
        <v>127</v>
      </c>
      <c r="H1577" s="89" t="s">
        <v>5124</v>
      </c>
      <c r="I1577" s="36" t="s">
        <v>2285</v>
      </c>
      <c r="J1577" s="37" t="s">
        <v>2122</v>
      </c>
      <c r="K1577" s="36" t="s">
        <v>2121</v>
      </c>
    </row>
    <row r="1578" spans="1:11" ht="12.75" customHeight="1" x14ac:dyDescent="0.2">
      <c r="A1578" s="2">
        <v>1735</v>
      </c>
      <c r="B1578" s="36" t="s">
        <v>2288</v>
      </c>
      <c r="C1578" s="36" t="s">
        <v>2289</v>
      </c>
      <c r="D1578" s="149" t="s">
        <v>154</v>
      </c>
      <c r="E1578" s="150" t="s">
        <v>127</v>
      </c>
      <c r="F1578" s="163">
        <f>IF(LOOKUP($J1578,RABAT!$A$6:$A$9,RABAT!$A$6:$A$9)=$J1578,LOOKUP($J1578,RABAT!$A$6:$A$9,RABAT!C$6:C$9),"---")</f>
        <v>0</v>
      </c>
      <c r="G1578" s="148" t="s">
        <v>127</v>
      </c>
      <c r="H1578" s="90" t="s">
        <v>2290</v>
      </c>
      <c r="I1578" s="62" t="s">
        <v>2285</v>
      </c>
      <c r="J1578" s="63" t="s">
        <v>2122</v>
      </c>
      <c r="K1578" s="62" t="s">
        <v>2121</v>
      </c>
    </row>
    <row r="1579" spans="1:11" ht="12.75" customHeight="1" x14ac:dyDescent="0.2">
      <c r="A1579" s="5">
        <v>1736</v>
      </c>
      <c r="B1579" s="99" t="s">
        <v>132</v>
      </c>
      <c r="C1579" s="100" t="s">
        <v>4106</v>
      </c>
      <c r="D1579" s="143" t="s">
        <v>150</v>
      </c>
      <c r="E1579" s="144" t="s">
        <v>137</v>
      </c>
      <c r="F1579" s="122" t="s">
        <v>138</v>
      </c>
      <c r="G1579" s="145" t="s">
        <v>139</v>
      </c>
      <c r="H1579" s="84" t="s">
        <v>134</v>
      </c>
      <c r="I1579" s="84" t="s">
        <v>135</v>
      </c>
      <c r="J1579" s="84" t="s">
        <v>136</v>
      </c>
      <c r="K1579" s="84" t="s">
        <v>2120</v>
      </c>
    </row>
    <row r="1580" spans="1:11" ht="12.75" customHeight="1" x14ac:dyDescent="0.2">
      <c r="A1580" s="2">
        <v>1737</v>
      </c>
      <c r="B1580" s="36" t="s">
        <v>2256</v>
      </c>
      <c r="C1580" s="36" t="s">
        <v>2257</v>
      </c>
      <c r="D1580" s="146" t="s">
        <v>152</v>
      </c>
      <c r="E1580" s="147">
        <v>2758</v>
      </c>
      <c r="F1580" s="163">
        <f>IF(LOOKUP($J1580,RABAT!$A$6:$A$9,RABAT!$A$6:$A$9)=$J1580,LOOKUP($J1580,RABAT!$A$6:$A$9,RABAT!C$6:C$9),"---")</f>
        <v>0</v>
      </c>
      <c r="G1580" s="148">
        <f t="shared" ref="G1580:G1586" si="81">CEILING(E1580-(E1580*F1580),0.1)</f>
        <v>2758</v>
      </c>
      <c r="H1580" s="89" t="s">
        <v>526</v>
      </c>
      <c r="I1580" s="36" t="s">
        <v>2258</v>
      </c>
      <c r="J1580" s="37" t="s">
        <v>2122</v>
      </c>
      <c r="K1580" s="36" t="s">
        <v>2121</v>
      </c>
    </row>
    <row r="1581" spans="1:11" ht="12.75" customHeight="1" x14ac:dyDescent="0.2">
      <c r="A1581" s="5">
        <v>1738</v>
      </c>
      <c r="B1581" s="36" t="s">
        <v>2259</v>
      </c>
      <c r="C1581" s="36" t="s">
        <v>2260</v>
      </c>
      <c r="D1581" s="149" t="s">
        <v>151</v>
      </c>
      <c r="E1581" s="147">
        <v>2758</v>
      </c>
      <c r="F1581" s="163">
        <f>IF(LOOKUP($J1581,RABAT!$A$6:$A$9,RABAT!$A$6:$A$9)=$J1581,LOOKUP($J1581,RABAT!$A$6:$A$9,RABAT!C$6:C$9),"---")</f>
        <v>0</v>
      </c>
      <c r="G1581" s="148">
        <f t="shared" si="81"/>
        <v>2758</v>
      </c>
      <c r="H1581" s="89" t="s">
        <v>527</v>
      </c>
      <c r="I1581" s="36" t="s">
        <v>2258</v>
      </c>
      <c r="J1581" s="37" t="s">
        <v>2122</v>
      </c>
      <c r="K1581" s="36" t="s">
        <v>2121</v>
      </c>
    </row>
    <row r="1582" spans="1:11" ht="12.75" customHeight="1" x14ac:dyDescent="0.2">
      <c r="A1582" s="2">
        <v>1739</v>
      </c>
      <c r="B1582" s="36" t="s">
        <v>2261</v>
      </c>
      <c r="C1582" s="36" t="s">
        <v>2262</v>
      </c>
      <c r="D1582" s="146" t="s">
        <v>152</v>
      </c>
      <c r="E1582" s="147">
        <v>3350</v>
      </c>
      <c r="F1582" s="163">
        <f>IF(LOOKUP($J1582,RABAT!$A$6:$A$9,RABAT!$A$6:$A$9)=$J1582,LOOKUP($J1582,RABAT!$A$6:$A$9,RABAT!C$6:C$9),"---")</f>
        <v>0</v>
      </c>
      <c r="G1582" s="148">
        <f t="shared" si="81"/>
        <v>3350</v>
      </c>
      <c r="H1582" s="89" t="s">
        <v>537</v>
      </c>
      <c r="I1582" s="36" t="s">
        <v>2258</v>
      </c>
      <c r="J1582" s="37" t="s">
        <v>2122</v>
      </c>
      <c r="K1582" s="36" t="s">
        <v>2121</v>
      </c>
    </row>
    <row r="1583" spans="1:11" ht="12.75" customHeight="1" x14ac:dyDescent="0.2">
      <c r="A1583" s="5">
        <v>1740</v>
      </c>
      <c r="B1583" s="36" t="s">
        <v>2263</v>
      </c>
      <c r="C1583" s="36" t="s">
        <v>2264</v>
      </c>
      <c r="D1583" s="146" t="s">
        <v>152</v>
      </c>
      <c r="E1583" s="147">
        <v>3350</v>
      </c>
      <c r="F1583" s="163">
        <f>IF(LOOKUP($J1583,RABAT!$A$6:$A$9,RABAT!$A$6:$A$9)=$J1583,LOOKUP($J1583,RABAT!$A$6:$A$9,RABAT!C$6:C$9),"---")</f>
        <v>0</v>
      </c>
      <c r="G1583" s="148">
        <f t="shared" si="81"/>
        <v>3350</v>
      </c>
      <c r="H1583" s="89" t="s">
        <v>538</v>
      </c>
      <c r="I1583" s="36" t="s">
        <v>2258</v>
      </c>
      <c r="J1583" s="37" t="s">
        <v>2122</v>
      </c>
      <c r="K1583" s="36" t="s">
        <v>2121</v>
      </c>
    </row>
    <row r="1584" spans="1:11" s="2" customFormat="1" ht="12.75" customHeight="1" x14ac:dyDescent="0.2">
      <c r="A1584" s="2">
        <v>1741</v>
      </c>
      <c r="B1584" s="36" t="s">
        <v>2265</v>
      </c>
      <c r="C1584" s="36" t="s">
        <v>2266</v>
      </c>
      <c r="D1584" s="149" t="s">
        <v>151</v>
      </c>
      <c r="E1584" s="147">
        <v>5123</v>
      </c>
      <c r="F1584" s="163">
        <f>IF(LOOKUP($J1584,RABAT!$A$6:$A$9,RABAT!$A$6:$A$9)=$J1584,LOOKUP($J1584,RABAT!$A$6:$A$9,RABAT!C$6:C$9),"---")</f>
        <v>0</v>
      </c>
      <c r="G1584" s="148">
        <f t="shared" si="81"/>
        <v>5123</v>
      </c>
      <c r="H1584" s="89" t="s">
        <v>539</v>
      </c>
      <c r="I1584" s="36" t="s">
        <v>2258</v>
      </c>
      <c r="J1584" s="37" t="s">
        <v>2122</v>
      </c>
      <c r="K1584" s="36" t="s">
        <v>2121</v>
      </c>
    </row>
    <row r="1585" spans="1:11" ht="12.75" customHeight="1" x14ac:dyDescent="0.2">
      <c r="A1585" s="5">
        <v>1742</v>
      </c>
      <c r="B1585" s="36" t="s">
        <v>2267</v>
      </c>
      <c r="C1585" s="36" t="s">
        <v>2268</v>
      </c>
      <c r="D1585" s="146" t="s">
        <v>152</v>
      </c>
      <c r="E1585" s="147">
        <v>9693</v>
      </c>
      <c r="F1585" s="163">
        <f>IF(LOOKUP($J1585,RABAT!$A$6:$A$9,RABAT!$A$6:$A$9)=$J1585,LOOKUP($J1585,RABAT!$A$6:$A$9,RABAT!C$6:C$9),"---")</f>
        <v>0</v>
      </c>
      <c r="G1585" s="148">
        <f t="shared" si="81"/>
        <v>9693</v>
      </c>
      <c r="H1585" s="89" t="s">
        <v>2269</v>
      </c>
      <c r="I1585" s="36" t="s">
        <v>2258</v>
      </c>
      <c r="J1585" s="37" t="s">
        <v>2122</v>
      </c>
      <c r="K1585" s="36" t="s">
        <v>2121</v>
      </c>
    </row>
    <row r="1586" spans="1:11" ht="12.75" customHeight="1" x14ac:dyDescent="0.2">
      <c r="A1586" s="2">
        <v>1743</v>
      </c>
      <c r="B1586" s="36" t="s">
        <v>2270</v>
      </c>
      <c r="C1586" s="36" t="s">
        <v>2271</v>
      </c>
      <c r="D1586" s="146" t="s">
        <v>152</v>
      </c>
      <c r="E1586" s="147">
        <v>11033</v>
      </c>
      <c r="F1586" s="163">
        <f>IF(LOOKUP($J1586,RABAT!$A$6:$A$9,RABAT!$A$6:$A$9)=$J1586,LOOKUP($J1586,RABAT!$A$6:$A$9,RABAT!C$6:C$9),"---")</f>
        <v>0</v>
      </c>
      <c r="G1586" s="148">
        <f t="shared" si="81"/>
        <v>11033</v>
      </c>
      <c r="H1586" s="90" t="s">
        <v>2272</v>
      </c>
      <c r="I1586" s="62" t="s">
        <v>2258</v>
      </c>
      <c r="J1586" s="63" t="s">
        <v>2122</v>
      </c>
      <c r="K1586" s="62" t="s">
        <v>2121</v>
      </c>
    </row>
    <row r="1587" spans="1:11" ht="12.75" customHeight="1" x14ac:dyDescent="0.2">
      <c r="A1587" s="5">
        <v>1744</v>
      </c>
      <c r="B1587" s="99" t="s">
        <v>132</v>
      </c>
      <c r="C1587" s="100" t="s">
        <v>4104</v>
      </c>
      <c r="D1587" s="143" t="s">
        <v>150</v>
      </c>
      <c r="E1587" s="144" t="s">
        <v>137</v>
      </c>
      <c r="F1587" s="122" t="s">
        <v>138</v>
      </c>
      <c r="G1587" s="145" t="s">
        <v>139</v>
      </c>
      <c r="H1587" s="84" t="s">
        <v>134</v>
      </c>
      <c r="I1587" s="84" t="s">
        <v>135</v>
      </c>
      <c r="J1587" s="84" t="s">
        <v>136</v>
      </c>
      <c r="K1587" s="84" t="s">
        <v>2120</v>
      </c>
    </row>
    <row r="1588" spans="1:11" ht="12.75" customHeight="1" x14ac:dyDescent="0.2">
      <c r="A1588" s="2">
        <v>1745</v>
      </c>
      <c r="B1588" s="36" t="s">
        <v>2291</v>
      </c>
      <c r="C1588" s="36" t="s">
        <v>2292</v>
      </c>
      <c r="D1588" s="149" t="s">
        <v>154</v>
      </c>
      <c r="E1588" s="147">
        <v>21660</v>
      </c>
      <c r="F1588" s="163">
        <f>IF(LOOKUP($J1588,RABAT!$A$6:$A$9,RABAT!$A$6:$A$9)=$J1588,LOOKUP($J1588,RABAT!$A$6:$A$9,RABAT!C$6:C$9),"---")</f>
        <v>0</v>
      </c>
      <c r="G1588" s="148">
        <f>CEILING(E1588-(E1588*F1588),0.1)</f>
        <v>21660</v>
      </c>
      <c r="H1588" s="89" t="s">
        <v>2293</v>
      </c>
      <c r="I1588" s="36" t="s">
        <v>2294</v>
      </c>
      <c r="J1588" s="37" t="s">
        <v>2122</v>
      </c>
      <c r="K1588" s="36" t="s">
        <v>2121</v>
      </c>
    </row>
    <row r="1589" spans="1:11" ht="12.75" customHeight="1" x14ac:dyDescent="0.2">
      <c r="A1589" s="5">
        <v>1746</v>
      </c>
      <c r="B1589" s="36" t="s">
        <v>2295</v>
      </c>
      <c r="C1589" s="36" t="s">
        <v>2296</v>
      </c>
      <c r="D1589" s="149" t="s">
        <v>154</v>
      </c>
      <c r="E1589" s="150" t="s">
        <v>127</v>
      </c>
      <c r="F1589" s="163">
        <f>IF(LOOKUP($J1589,RABAT!$A$6:$A$9,RABAT!$A$6:$A$9)=$J1589,LOOKUP($J1589,RABAT!$A$6:$A$9,RABAT!C$6:C$9),"---")</f>
        <v>0</v>
      </c>
      <c r="G1589" s="148" t="s">
        <v>127</v>
      </c>
      <c r="H1589" s="89" t="s">
        <v>2297</v>
      </c>
      <c r="I1589" s="36" t="s">
        <v>2298</v>
      </c>
      <c r="J1589" s="37" t="s">
        <v>2122</v>
      </c>
      <c r="K1589" s="36" t="s">
        <v>2121</v>
      </c>
    </row>
    <row r="1590" spans="1:11" ht="12.75" customHeight="1" x14ac:dyDescent="0.2">
      <c r="A1590" s="2">
        <v>1747</v>
      </c>
      <c r="B1590" s="36" t="s">
        <v>2299</v>
      </c>
      <c r="C1590" s="36" t="s">
        <v>2300</v>
      </c>
      <c r="D1590" s="149" t="s">
        <v>154</v>
      </c>
      <c r="E1590" s="150" t="s">
        <v>127</v>
      </c>
      <c r="F1590" s="163">
        <f>IF(LOOKUP($J1590,RABAT!$A$6:$A$9,RABAT!$A$6:$A$9)=$J1590,LOOKUP($J1590,RABAT!$A$6:$A$9,RABAT!C$6:C$9),"---")</f>
        <v>0</v>
      </c>
      <c r="G1590" s="148" t="s">
        <v>127</v>
      </c>
      <c r="H1590" s="89" t="s">
        <v>2301</v>
      </c>
      <c r="I1590" s="36" t="s">
        <v>2298</v>
      </c>
      <c r="J1590" s="37" t="s">
        <v>2122</v>
      </c>
      <c r="K1590" s="36" t="s">
        <v>2121</v>
      </c>
    </row>
    <row r="1591" spans="1:11" ht="12.75" customHeight="1" x14ac:dyDescent="0.2">
      <c r="A1591" s="5">
        <v>1748</v>
      </c>
      <c r="B1591" s="36" t="s">
        <v>2302</v>
      </c>
      <c r="C1591" s="36" t="s">
        <v>2303</v>
      </c>
      <c r="D1591" s="149" t="s">
        <v>154</v>
      </c>
      <c r="E1591" s="150" t="s">
        <v>127</v>
      </c>
      <c r="F1591" s="163">
        <f>IF(LOOKUP($J1591,RABAT!$A$6:$A$9,RABAT!$A$6:$A$9)=$J1591,LOOKUP($J1591,RABAT!$A$6:$A$9,RABAT!C$6:C$9),"---")</f>
        <v>0</v>
      </c>
      <c r="G1591" s="148" t="s">
        <v>127</v>
      </c>
      <c r="H1591" s="89" t="s">
        <v>2304</v>
      </c>
      <c r="I1591" s="36" t="s">
        <v>2298</v>
      </c>
      <c r="J1591" s="37" t="s">
        <v>2122</v>
      </c>
      <c r="K1591" s="36" t="s">
        <v>2121</v>
      </c>
    </row>
    <row r="1592" spans="1:11" ht="12.75" customHeight="1" x14ac:dyDescent="0.2">
      <c r="A1592" s="2">
        <v>1749</v>
      </c>
      <c r="B1592" s="36" t="s">
        <v>2305</v>
      </c>
      <c r="C1592" s="36" t="s">
        <v>2306</v>
      </c>
      <c r="D1592" s="149" t="s">
        <v>154</v>
      </c>
      <c r="E1592" s="150" t="s">
        <v>127</v>
      </c>
      <c r="F1592" s="163">
        <f>IF(LOOKUP($J1592,RABAT!$A$6:$A$9,RABAT!$A$6:$A$9)=$J1592,LOOKUP($J1592,RABAT!$A$6:$A$9,RABAT!C$6:C$9),"---")</f>
        <v>0</v>
      </c>
      <c r="G1592" s="148" t="s">
        <v>127</v>
      </c>
      <c r="H1592" s="89" t="s">
        <v>2307</v>
      </c>
      <c r="I1592" s="36" t="s">
        <v>2298</v>
      </c>
      <c r="J1592" s="37" t="s">
        <v>2122</v>
      </c>
      <c r="K1592" s="36" t="s">
        <v>2121</v>
      </c>
    </row>
    <row r="1593" spans="1:11" ht="12.75" customHeight="1" x14ac:dyDescent="0.2">
      <c r="A1593" s="5">
        <v>1750</v>
      </c>
      <c r="B1593" s="36" t="s">
        <v>2308</v>
      </c>
      <c r="C1593" s="36" t="s">
        <v>2309</v>
      </c>
      <c r="D1593" s="149" t="s">
        <v>154</v>
      </c>
      <c r="E1593" s="150" t="s">
        <v>127</v>
      </c>
      <c r="F1593" s="163">
        <f>IF(LOOKUP($J1593,RABAT!$A$6:$A$9,RABAT!$A$6:$A$9)=$J1593,LOOKUP($J1593,RABAT!$A$6:$A$9,RABAT!C$6:C$9),"---")</f>
        <v>0</v>
      </c>
      <c r="G1593" s="148" t="s">
        <v>127</v>
      </c>
      <c r="H1593" s="90" t="s">
        <v>2310</v>
      </c>
      <c r="I1593" s="62" t="s">
        <v>2311</v>
      </c>
      <c r="J1593" s="63" t="s">
        <v>2122</v>
      </c>
      <c r="K1593" s="62" t="s">
        <v>2121</v>
      </c>
    </row>
    <row r="1594" spans="1:11" ht="12.75" customHeight="1" x14ac:dyDescent="0.2">
      <c r="A1594" s="2">
        <v>1751</v>
      </c>
      <c r="B1594" s="99" t="s">
        <v>132</v>
      </c>
      <c r="C1594" s="100" t="s">
        <v>4107</v>
      </c>
      <c r="D1594" s="143" t="s">
        <v>150</v>
      </c>
      <c r="E1594" s="144" t="s">
        <v>137</v>
      </c>
      <c r="F1594" s="122" t="s">
        <v>138</v>
      </c>
      <c r="G1594" s="145" t="s">
        <v>139</v>
      </c>
      <c r="H1594" s="84" t="s">
        <v>134</v>
      </c>
      <c r="I1594" s="84" t="s">
        <v>135</v>
      </c>
      <c r="J1594" s="84" t="s">
        <v>136</v>
      </c>
      <c r="K1594" s="84" t="s">
        <v>2120</v>
      </c>
    </row>
    <row r="1595" spans="1:11" ht="12.75" customHeight="1" x14ac:dyDescent="0.2">
      <c r="A1595" s="5">
        <v>1752</v>
      </c>
      <c r="B1595" s="36" t="s">
        <v>4845</v>
      </c>
      <c r="C1595" s="36" t="s">
        <v>5066</v>
      </c>
      <c r="D1595" s="149" t="s">
        <v>154</v>
      </c>
      <c r="E1595" s="147">
        <v>2794</v>
      </c>
      <c r="F1595" s="163">
        <f>IF(LOOKUP($J1595,RABAT!$A$6:$A$9,RABAT!$A$6:$A$9)=$J1595,LOOKUP($J1595,RABAT!$A$6:$A$9,RABAT!C$6:C$9),"---")</f>
        <v>0</v>
      </c>
      <c r="G1595" s="148">
        <f t="shared" ref="G1595:G1611" si="82">CEILING(E1595-(E1595*F1595),0.1)</f>
        <v>2794</v>
      </c>
      <c r="H1595" s="89" t="s">
        <v>4846</v>
      </c>
      <c r="I1595" s="38"/>
      <c r="J1595" s="37" t="s">
        <v>2122</v>
      </c>
      <c r="K1595" s="36" t="s">
        <v>2121</v>
      </c>
    </row>
    <row r="1596" spans="1:11" ht="12.75" customHeight="1" x14ac:dyDescent="0.2">
      <c r="A1596" s="2">
        <v>1753</v>
      </c>
      <c r="B1596" s="36" t="s">
        <v>4847</v>
      </c>
      <c r="C1596" s="36" t="s">
        <v>5067</v>
      </c>
      <c r="D1596" s="149" t="s">
        <v>154</v>
      </c>
      <c r="E1596" s="147">
        <v>2989</v>
      </c>
      <c r="F1596" s="163">
        <f>IF(LOOKUP($J1596,RABAT!$A$6:$A$9,RABAT!$A$6:$A$9)=$J1596,LOOKUP($J1596,RABAT!$A$6:$A$9,RABAT!C$6:C$9),"---")</f>
        <v>0</v>
      </c>
      <c r="G1596" s="148">
        <f t="shared" si="82"/>
        <v>2989</v>
      </c>
      <c r="H1596" s="89" t="s">
        <v>4848</v>
      </c>
      <c r="I1596" s="38"/>
      <c r="J1596" s="37" t="s">
        <v>2122</v>
      </c>
      <c r="K1596" s="36" t="s">
        <v>2121</v>
      </c>
    </row>
    <row r="1597" spans="1:11" ht="12.75" customHeight="1" x14ac:dyDescent="0.2">
      <c r="A1597" s="5">
        <v>1754</v>
      </c>
      <c r="B1597" s="36" t="s">
        <v>4849</v>
      </c>
      <c r="C1597" s="36" t="s">
        <v>5068</v>
      </c>
      <c r="D1597" s="149" t="s">
        <v>154</v>
      </c>
      <c r="E1597" s="147">
        <v>3413</v>
      </c>
      <c r="F1597" s="163">
        <f>IF(LOOKUP($J1597,RABAT!$A$6:$A$9,RABAT!$A$6:$A$9)=$J1597,LOOKUP($J1597,RABAT!$A$6:$A$9,RABAT!C$6:C$9),"---")</f>
        <v>0</v>
      </c>
      <c r="G1597" s="148">
        <f t="shared" si="82"/>
        <v>3413</v>
      </c>
      <c r="H1597" s="89" t="s">
        <v>4850</v>
      </c>
      <c r="I1597" s="38"/>
      <c r="J1597" s="37" t="s">
        <v>2122</v>
      </c>
      <c r="K1597" s="36" t="s">
        <v>2121</v>
      </c>
    </row>
    <row r="1598" spans="1:11" ht="12.75" customHeight="1" x14ac:dyDescent="0.2">
      <c r="A1598" s="2">
        <v>1755</v>
      </c>
      <c r="B1598" s="36" t="s">
        <v>4851</v>
      </c>
      <c r="C1598" s="36" t="s">
        <v>5069</v>
      </c>
      <c r="D1598" s="149" t="s">
        <v>154</v>
      </c>
      <c r="E1598" s="147">
        <v>3754</v>
      </c>
      <c r="F1598" s="163">
        <f>IF(LOOKUP($J1598,RABAT!$A$6:$A$9,RABAT!$A$6:$A$9)=$J1598,LOOKUP($J1598,RABAT!$A$6:$A$9,RABAT!C$6:C$9),"---")</f>
        <v>0</v>
      </c>
      <c r="G1598" s="148">
        <f t="shared" si="82"/>
        <v>3754</v>
      </c>
      <c r="H1598" s="89" t="s">
        <v>4852</v>
      </c>
      <c r="I1598" s="38"/>
      <c r="J1598" s="37" t="s">
        <v>2122</v>
      </c>
      <c r="K1598" s="36" t="s">
        <v>2121</v>
      </c>
    </row>
    <row r="1599" spans="1:11" ht="12.75" customHeight="1" x14ac:dyDescent="0.2">
      <c r="A1599" s="5">
        <v>1756</v>
      </c>
      <c r="B1599" s="36" t="s">
        <v>4853</v>
      </c>
      <c r="C1599" s="36" t="s">
        <v>5070</v>
      </c>
      <c r="D1599" s="149" t="s">
        <v>154</v>
      </c>
      <c r="E1599" s="147">
        <v>3754</v>
      </c>
      <c r="F1599" s="163">
        <f>IF(LOOKUP($J1599,RABAT!$A$6:$A$9,RABAT!$A$6:$A$9)=$J1599,LOOKUP($J1599,RABAT!$A$6:$A$9,RABAT!C$6:C$9),"---")</f>
        <v>0</v>
      </c>
      <c r="G1599" s="148">
        <f t="shared" si="82"/>
        <v>3754</v>
      </c>
      <c r="H1599" s="89" t="s">
        <v>4854</v>
      </c>
      <c r="I1599" s="38"/>
      <c r="J1599" s="37" t="s">
        <v>2122</v>
      </c>
      <c r="K1599" s="36" t="s">
        <v>2121</v>
      </c>
    </row>
    <row r="1600" spans="1:11" ht="12.75" customHeight="1" x14ac:dyDescent="0.2">
      <c r="A1600" s="2">
        <v>1757</v>
      </c>
      <c r="B1600" s="36" t="s">
        <v>4855</v>
      </c>
      <c r="C1600" s="36" t="s">
        <v>5071</v>
      </c>
      <c r="D1600" s="149" t="s">
        <v>154</v>
      </c>
      <c r="E1600" s="147">
        <v>5331</v>
      </c>
      <c r="F1600" s="163">
        <f>IF(LOOKUP($J1600,RABAT!$A$6:$A$9,RABAT!$A$6:$A$9)=$J1600,LOOKUP($J1600,RABAT!$A$6:$A$9,RABAT!C$6:C$9),"---")</f>
        <v>0</v>
      </c>
      <c r="G1600" s="148">
        <f t="shared" si="82"/>
        <v>5331</v>
      </c>
      <c r="H1600" s="89" t="s">
        <v>4856</v>
      </c>
      <c r="I1600" s="38"/>
      <c r="J1600" s="37" t="s">
        <v>2122</v>
      </c>
      <c r="K1600" s="36" t="s">
        <v>2121</v>
      </c>
    </row>
    <row r="1601" spans="1:11" s="2" customFormat="1" ht="12.75" customHeight="1" x14ac:dyDescent="0.2">
      <c r="A1601" s="5">
        <v>1758</v>
      </c>
      <c r="B1601" s="36" t="s">
        <v>4857</v>
      </c>
      <c r="C1601" s="36" t="s">
        <v>5072</v>
      </c>
      <c r="D1601" s="149" t="s">
        <v>154</v>
      </c>
      <c r="E1601" s="147">
        <v>7032</v>
      </c>
      <c r="F1601" s="163">
        <f>IF(LOOKUP($J1601,RABAT!$A$6:$A$9,RABAT!$A$6:$A$9)=$J1601,LOOKUP($J1601,RABAT!$A$6:$A$9,RABAT!C$6:C$9),"---")</f>
        <v>0</v>
      </c>
      <c r="G1601" s="148">
        <f t="shared" si="82"/>
        <v>7032</v>
      </c>
      <c r="H1601" s="89" t="s">
        <v>4858</v>
      </c>
      <c r="I1601" s="38"/>
      <c r="J1601" s="37" t="s">
        <v>2122</v>
      </c>
      <c r="K1601" s="36" t="s">
        <v>2121</v>
      </c>
    </row>
    <row r="1602" spans="1:11" ht="12.75" customHeight="1" x14ac:dyDescent="0.2">
      <c r="A1602" s="2">
        <v>1759</v>
      </c>
      <c r="B1602" s="36" t="s">
        <v>4859</v>
      </c>
      <c r="C1602" s="36" t="s">
        <v>5073</v>
      </c>
      <c r="D1602" s="149" t="s">
        <v>154</v>
      </c>
      <c r="E1602" s="147">
        <v>7660</v>
      </c>
      <c r="F1602" s="163">
        <f>IF(LOOKUP($J1602,RABAT!$A$6:$A$9,RABAT!$A$6:$A$9)=$J1602,LOOKUP($J1602,RABAT!$A$6:$A$9,RABAT!C$6:C$9),"---")</f>
        <v>0</v>
      </c>
      <c r="G1602" s="148">
        <f t="shared" si="82"/>
        <v>7660</v>
      </c>
      <c r="H1602" s="89" t="s">
        <v>4860</v>
      </c>
      <c r="I1602" s="38"/>
      <c r="J1602" s="37" t="s">
        <v>2122</v>
      </c>
      <c r="K1602" s="36" t="s">
        <v>2121</v>
      </c>
    </row>
    <row r="1603" spans="1:11" ht="12.75" customHeight="1" x14ac:dyDescent="0.2">
      <c r="A1603" s="5">
        <v>1760</v>
      </c>
      <c r="B1603" s="36" t="s">
        <v>4861</v>
      </c>
      <c r="C1603" s="36" t="s">
        <v>5074</v>
      </c>
      <c r="D1603" s="149" t="s">
        <v>154</v>
      </c>
      <c r="E1603" s="147">
        <v>9956</v>
      </c>
      <c r="F1603" s="163">
        <f>IF(LOOKUP($J1603,RABAT!$A$6:$A$9,RABAT!$A$6:$A$9)=$J1603,LOOKUP($J1603,RABAT!$A$6:$A$9,RABAT!C$6:C$9),"---")</f>
        <v>0</v>
      </c>
      <c r="G1603" s="148">
        <f t="shared" si="82"/>
        <v>9956</v>
      </c>
      <c r="H1603" s="89" t="s">
        <v>4862</v>
      </c>
      <c r="I1603" s="38"/>
      <c r="J1603" s="37" t="s">
        <v>2122</v>
      </c>
      <c r="K1603" s="36" t="s">
        <v>2121</v>
      </c>
    </row>
    <row r="1604" spans="1:11" ht="12.75" customHeight="1" x14ac:dyDescent="0.2">
      <c r="A1604" s="2">
        <v>1761</v>
      </c>
      <c r="B1604" s="36" t="s">
        <v>4863</v>
      </c>
      <c r="C1604" s="36" t="s">
        <v>5075</v>
      </c>
      <c r="D1604" s="149" t="s">
        <v>154</v>
      </c>
      <c r="E1604" s="147">
        <v>10915</v>
      </c>
      <c r="F1604" s="163">
        <f>IF(LOOKUP($J1604,RABAT!$A$6:$A$9,RABAT!$A$6:$A$9)=$J1604,LOOKUP($J1604,RABAT!$A$6:$A$9,RABAT!C$6:C$9),"---")</f>
        <v>0</v>
      </c>
      <c r="G1604" s="148">
        <f t="shared" si="82"/>
        <v>10915</v>
      </c>
      <c r="H1604" s="89" t="s">
        <v>4864</v>
      </c>
      <c r="I1604" s="38"/>
      <c r="J1604" s="37" t="s">
        <v>2122</v>
      </c>
      <c r="K1604" s="36" t="s">
        <v>2121</v>
      </c>
    </row>
    <row r="1605" spans="1:11" ht="12.75" customHeight="1" x14ac:dyDescent="0.2">
      <c r="A1605" s="5">
        <v>1762</v>
      </c>
      <c r="B1605" s="36" t="s">
        <v>4865</v>
      </c>
      <c r="C1605" s="36" t="s">
        <v>5076</v>
      </c>
      <c r="D1605" s="149" t="s">
        <v>154</v>
      </c>
      <c r="E1605" s="147">
        <v>12009</v>
      </c>
      <c r="F1605" s="163">
        <f>IF(LOOKUP($J1605,RABAT!$A$6:$A$9,RABAT!$A$6:$A$9)=$J1605,LOOKUP($J1605,RABAT!$A$6:$A$9,RABAT!C$6:C$9),"---")</f>
        <v>0</v>
      </c>
      <c r="G1605" s="148">
        <f t="shared" si="82"/>
        <v>12009</v>
      </c>
      <c r="H1605" s="89" t="s">
        <v>4866</v>
      </c>
      <c r="I1605" s="38"/>
      <c r="J1605" s="37" t="s">
        <v>2122</v>
      </c>
      <c r="K1605" s="36" t="s">
        <v>2121</v>
      </c>
    </row>
    <row r="1606" spans="1:11" ht="12.75" customHeight="1" x14ac:dyDescent="0.2">
      <c r="A1606" s="2">
        <v>1763</v>
      </c>
      <c r="B1606" s="36" t="s">
        <v>4867</v>
      </c>
      <c r="C1606" s="36" t="s">
        <v>5077</v>
      </c>
      <c r="D1606" s="149" t="s">
        <v>154</v>
      </c>
      <c r="E1606" s="147">
        <v>15338</v>
      </c>
      <c r="F1606" s="163">
        <f>IF(LOOKUP($J1606,RABAT!$A$6:$A$9,RABAT!$A$6:$A$9)=$J1606,LOOKUP($J1606,RABAT!$A$6:$A$9,RABAT!C$6:C$9),"---")</f>
        <v>0</v>
      </c>
      <c r="G1606" s="148">
        <f t="shared" si="82"/>
        <v>15338</v>
      </c>
      <c r="H1606" s="89" t="s">
        <v>4868</v>
      </c>
      <c r="I1606" s="38"/>
      <c r="J1606" s="37" t="s">
        <v>2122</v>
      </c>
      <c r="K1606" s="36" t="s">
        <v>2121</v>
      </c>
    </row>
    <row r="1607" spans="1:11" ht="12.75" customHeight="1" x14ac:dyDescent="0.2">
      <c r="A1607" s="5">
        <v>1764</v>
      </c>
      <c r="B1607" s="36" t="s">
        <v>4869</v>
      </c>
      <c r="C1607" s="36" t="s">
        <v>5078</v>
      </c>
      <c r="D1607" s="149" t="s">
        <v>154</v>
      </c>
      <c r="E1607" s="147">
        <v>25764</v>
      </c>
      <c r="F1607" s="163">
        <f>IF(LOOKUP($J1607,RABAT!$A$6:$A$9,RABAT!$A$6:$A$9)=$J1607,LOOKUP($J1607,RABAT!$A$6:$A$9,RABAT!C$6:C$9),"---")</f>
        <v>0</v>
      </c>
      <c r="G1607" s="148">
        <f t="shared" si="82"/>
        <v>25764</v>
      </c>
      <c r="H1607" s="89" t="s">
        <v>4870</v>
      </c>
      <c r="I1607" s="38"/>
      <c r="J1607" s="37" t="s">
        <v>2122</v>
      </c>
      <c r="K1607" s="36" t="s">
        <v>2121</v>
      </c>
    </row>
    <row r="1608" spans="1:11" ht="12.75" customHeight="1" x14ac:dyDescent="0.2">
      <c r="A1608" s="2">
        <v>1765</v>
      </c>
      <c r="B1608" s="36" t="s">
        <v>4871</v>
      </c>
      <c r="C1608" s="36" t="s">
        <v>5079</v>
      </c>
      <c r="D1608" s="149" t="s">
        <v>154</v>
      </c>
      <c r="E1608" s="147">
        <v>41725</v>
      </c>
      <c r="F1608" s="163">
        <f>IF(LOOKUP($J1608,RABAT!$A$6:$A$9,RABAT!$A$6:$A$9)=$J1608,LOOKUP($J1608,RABAT!$A$6:$A$9,RABAT!C$6:C$9),"---")</f>
        <v>0</v>
      </c>
      <c r="G1608" s="148">
        <f t="shared" si="82"/>
        <v>41725</v>
      </c>
      <c r="H1608" s="89" t="s">
        <v>4872</v>
      </c>
      <c r="I1608" s="38"/>
      <c r="J1608" s="37" t="s">
        <v>2122</v>
      </c>
      <c r="K1608" s="36" t="s">
        <v>2121</v>
      </c>
    </row>
    <row r="1609" spans="1:11" ht="12.75" customHeight="1" x14ac:dyDescent="0.2">
      <c r="A1609" s="5">
        <v>1766</v>
      </c>
      <c r="B1609" s="36" t="s">
        <v>4873</v>
      </c>
      <c r="C1609" s="36" t="s">
        <v>5080</v>
      </c>
      <c r="D1609" s="149" t="s">
        <v>154</v>
      </c>
      <c r="E1609" s="147">
        <v>47695</v>
      </c>
      <c r="F1609" s="163">
        <f>IF(LOOKUP($J1609,RABAT!$A$6:$A$9,RABAT!$A$6:$A$9)=$J1609,LOOKUP($J1609,RABAT!$A$6:$A$9,RABAT!C$6:C$9),"---")</f>
        <v>0</v>
      </c>
      <c r="G1609" s="148">
        <f t="shared" si="82"/>
        <v>47695</v>
      </c>
      <c r="H1609" s="89" t="s">
        <v>4874</v>
      </c>
      <c r="I1609" s="38"/>
      <c r="J1609" s="37" t="s">
        <v>2122</v>
      </c>
      <c r="K1609" s="36" t="s">
        <v>2121</v>
      </c>
    </row>
    <row r="1610" spans="1:11" ht="12.75" customHeight="1" x14ac:dyDescent="0.2">
      <c r="A1610" s="2">
        <v>1767</v>
      </c>
      <c r="B1610" s="36" t="s">
        <v>4875</v>
      </c>
      <c r="C1610" s="36" t="s">
        <v>5081</v>
      </c>
      <c r="D1610" s="149" t="s">
        <v>154</v>
      </c>
      <c r="E1610" s="147">
        <v>85316</v>
      </c>
      <c r="F1610" s="163">
        <f>IF(LOOKUP($J1610,RABAT!$A$6:$A$9,RABAT!$A$6:$A$9)=$J1610,LOOKUP($J1610,RABAT!$A$6:$A$9,RABAT!C$6:C$9),"---")</f>
        <v>0</v>
      </c>
      <c r="G1610" s="148">
        <f t="shared" si="82"/>
        <v>85316</v>
      </c>
      <c r="H1610" s="89" t="s">
        <v>4876</v>
      </c>
      <c r="I1610" s="38"/>
      <c r="J1610" s="37" t="s">
        <v>2122</v>
      </c>
      <c r="K1610" s="36" t="s">
        <v>2121</v>
      </c>
    </row>
    <row r="1611" spans="1:11" ht="12.75" customHeight="1" x14ac:dyDescent="0.2">
      <c r="A1611" s="5">
        <v>1768</v>
      </c>
      <c r="B1611" s="36" t="s">
        <v>4877</v>
      </c>
      <c r="C1611" s="36" t="s">
        <v>5082</v>
      </c>
      <c r="D1611" s="149" t="s">
        <v>154</v>
      </c>
      <c r="E1611" s="147">
        <v>99111</v>
      </c>
      <c r="F1611" s="163">
        <f>IF(LOOKUP($J1611,RABAT!$A$6:$A$9,RABAT!$A$6:$A$9)=$J1611,LOOKUP($J1611,RABAT!$A$6:$A$9,RABAT!C$6:C$9),"---")</f>
        <v>0</v>
      </c>
      <c r="G1611" s="148">
        <f t="shared" si="82"/>
        <v>99111</v>
      </c>
      <c r="H1611" s="89" t="s">
        <v>4878</v>
      </c>
      <c r="I1611" s="38"/>
      <c r="J1611" s="37" t="s">
        <v>2122</v>
      </c>
      <c r="K1611" s="36" t="s">
        <v>2121</v>
      </c>
    </row>
    <row r="1612" spans="1:11" ht="12.75" customHeight="1" x14ac:dyDescent="0.2">
      <c r="A1612" s="2">
        <v>1769</v>
      </c>
      <c r="B1612" s="36" t="s">
        <v>4108</v>
      </c>
      <c r="C1612" s="36" t="s">
        <v>5083</v>
      </c>
      <c r="D1612" s="149" t="s">
        <v>154</v>
      </c>
      <c r="E1612" s="150" t="s">
        <v>127</v>
      </c>
      <c r="F1612" s="163">
        <f>IF(LOOKUP($J1612,RABAT!$A$6:$A$9,RABAT!$A$6:$A$9)=$J1612,LOOKUP($J1612,RABAT!$A$6:$A$9,RABAT!C$6:C$9),"---")</f>
        <v>0</v>
      </c>
      <c r="G1612" s="148" t="s">
        <v>127</v>
      </c>
      <c r="H1612" s="91" t="s">
        <v>4292</v>
      </c>
      <c r="I1612" s="38"/>
      <c r="J1612" s="37" t="s">
        <v>2122</v>
      </c>
      <c r="K1612" s="36" t="s">
        <v>2121</v>
      </c>
    </row>
    <row r="1613" spans="1:11" ht="12.75" customHeight="1" x14ac:dyDescent="0.2">
      <c r="A1613" s="5">
        <v>1770</v>
      </c>
      <c r="B1613" s="36" t="s">
        <v>4109</v>
      </c>
      <c r="C1613" s="36" t="s">
        <v>5084</v>
      </c>
      <c r="D1613" s="149" t="s">
        <v>154</v>
      </c>
      <c r="E1613" s="150" t="s">
        <v>127</v>
      </c>
      <c r="F1613" s="163">
        <f>IF(LOOKUP($J1613,RABAT!$A$6:$A$9,RABAT!$A$6:$A$9)=$J1613,LOOKUP($J1613,RABAT!$A$6:$A$9,RABAT!C$6:C$9),"---")</f>
        <v>0</v>
      </c>
      <c r="G1613" s="148" t="s">
        <v>127</v>
      </c>
      <c r="H1613" s="92" t="s">
        <v>4293</v>
      </c>
      <c r="I1613" s="53"/>
      <c r="J1613" s="63" t="s">
        <v>2122</v>
      </c>
      <c r="K1613" s="62" t="s">
        <v>2121</v>
      </c>
    </row>
    <row r="1614" spans="1:11" ht="12.75" customHeight="1" x14ac:dyDescent="0.2">
      <c r="A1614" s="2">
        <v>1771</v>
      </c>
      <c r="B1614" s="99" t="s">
        <v>132</v>
      </c>
      <c r="C1614" s="100" t="s">
        <v>4110</v>
      </c>
      <c r="D1614" s="143" t="s">
        <v>150</v>
      </c>
      <c r="E1614" s="144" t="s">
        <v>137</v>
      </c>
      <c r="F1614" s="122" t="s">
        <v>138</v>
      </c>
      <c r="G1614" s="145" t="s">
        <v>139</v>
      </c>
      <c r="H1614" s="84" t="s">
        <v>134</v>
      </c>
      <c r="I1614" s="84" t="s">
        <v>135</v>
      </c>
      <c r="J1614" s="84" t="s">
        <v>136</v>
      </c>
      <c r="K1614" s="84" t="s">
        <v>2120</v>
      </c>
    </row>
    <row r="1615" spans="1:11" x14ac:dyDescent="0.2">
      <c r="A1615" s="5">
        <v>1772</v>
      </c>
      <c r="B1615" s="120" t="s">
        <v>5001</v>
      </c>
      <c r="C1615" s="120" t="s">
        <v>5023</v>
      </c>
      <c r="D1615" s="155" t="s">
        <v>152</v>
      </c>
      <c r="E1615" s="156">
        <v>174</v>
      </c>
      <c r="F1615" s="170">
        <f>IF(LOOKUP($J1615,RABAT!$A$6:$A$9,RABAT!$A$6:$A$9)=$J1615,LOOKUP($J1615,RABAT!$A$6:$A$9,RABAT!C$6:C$9),"---")</f>
        <v>0</v>
      </c>
      <c r="G1615" s="157">
        <f t="shared" ref="G1615:G1630" si="83">CEILING(E1615-(E1615*F1615),0.1)</f>
        <v>174</v>
      </c>
      <c r="H1615" s="89" t="s">
        <v>1136</v>
      </c>
      <c r="I1615" s="36" t="s">
        <v>1237</v>
      </c>
      <c r="J1615" s="37" t="s">
        <v>2122</v>
      </c>
      <c r="K1615" s="36" t="s">
        <v>2121</v>
      </c>
    </row>
    <row r="1616" spans="1:11" x14ac:dyDescent="0.2">
      <c r="A1616" s="2">
        <v>1773</v>
      </c>
      <c r="B1616" s="120" t="s">
        <v>5002</v>
      </c>
      <c r="C1616" s="120" t="s">
        <v>5024</v>
      </c>
      <c r="D1616" s="155" t="s">
        <v>152</v>
      </c>
      <c r="E1616" s="156">
        <v>185</v>
      </c>
      <c r="F1616" s="170">
        <f>IF(LOOKUP($J1616,RABAT!$A$6:$A$9,RABAT!$A$6:$A$9)=$J1616,LOOKUP($J1616,RABAT!$A$6:$A$9,RABAT!C$6:C$9),"---")</f>
        <v>0</v>
      </c>
      <c r="G1616" s="157">
        <f t="shared" si="83"/>
        <v>185</v>
      </c>
      <c r="H1616" s="89" t="s">
        <v>1137</v>
      </c>
      <c r="I1616" s="36" t="s">
        <v>1237</v>
      </c>
      <c r="J1616" s="37" t="s">
        <v>2122</v>
      </c>
      <c r="K1616" s="36" t="s">
        <v>2121</v>
      </c>
    </row>
    <row r="1617" spans="1:11" x14ac:dyDescent="0.2">
      <c r="A1617" s="5">
        <v>1774</v>
      </c>
      <c r="B1617" s="120" t="s">
        <v>5003</v>
      </c>
      <c r="C1617" s="120" t="s">
        <v>5025</v>
      </c>
      <c r="D1617" s="155" t="s">
        <v>151</v>
      </c>
      <c r="E1617" s="156">
        <v>198</v>
      </c>
      <c r="F1617" s="170">
        <f>IF(LOOKUP($J1617,RABAT!$A$6:$A$9,RABAT!$A$6:$A$9)=$J1617,LOOKUP($J1617,RABAT!$A$6:$A$9,RABAT!C$6:C$9),"---")</f>
        <v>0</v>
      </c>
      <c r="G1617" s="157">
        <f t="shared" si="83"/>
        <v>198</v>
      </c>
      <c r="H1617" s="89" t="s">
        <v>1138</v>
      </c>
      <c r="I1617" s="36" t="s">
        <v>1237</v>
      </c>
      <c r="J1617" s="37" t="s">
        <v>2122</v>
      </c>
      <c r="K1617" s="36" t="s">
        <v>2121</v>
      </c>
    </row>
    <row r="1618" spans="1:11" x14ac:dyDescent="0.2">
      <c r="A1618" s="2">
        <v>1775</v>
      </c>
      <c r="B1618" s="120" t="s">
        <v>5004</v>
      </c>
      <c r="C1618" s="120" t="s">
        <v>5026</v>
      </c>
      <c r="D1618" s="155" t="s">
        <v>151</v>
      </c>
      <c r="E1618" s="156">
        <v>209</v>
      </c>
      <c r="F1618" s="170">
        <f>IF(LOOKUP($J1618,RABAT!$A$6:$A$9,RABAT!$A$6:$A$9)=$J1618,LOOKUP($J1618,RABAT!$A$6:$A$9,RABAT!C$6:C$9),"---")</f>
        <v>0</v>
      </c>
      <c r="G1618" s="157">
        <f t="shared" si="83"/>
        <v>209</v>
      </c>
      <c r="H1618" s="89" t="s">
        <v>1139</v>
      </c>
      <c r="I1618" s="36" t="s">
        <v>1237</v>
      </c>
      <c r="J1618" s="37" t="s">
        <v>2122</v>
      </c>
      <c r="K1618" s="36" t="s">
        <v>2121</v>
      </c>
    </row>
    <row r="1619" spans="1:11" x14ac:dyDescent="0.2">
      <c r="A1619" s="5">
        <v>1776</v>
      </c>
      <c r="B1619" s="120" t="s">
        <v>5005</v>
      </c>
      <c r="C1619" s="120" t="s">
        <v>5027</v>
      </c>
      <c r="D1619" s="155" t="s">
        <v>151</v>
      </c>
      <c r="E1619" s="156">
        <v>217</v>
      </c>
      <c r="F1619" s="170">
        <f>IF(LOOKUP($J1619,RABAT!$A$6:$A$9,RABAT!$A$6:$A$9)=$J1619,LOOKUP($J1619,RABAT!$A$6:$A$9,RABAT!C$6:C$9),"---")</f>
        <v>0</v>
      </c>
      <c r="G1619" s="157">
        <f t="shared" si="83"/>
        <v>217</v>
      </c>
      <c r="H1619" s="89" t="s">
        <v>1140</v>
      </c>
      <c r="I1619" s="36" t="s">
        <v>1237</v>
      </c>
      <c r="J1619" s="37" t="s">
        <v>2122</v>
      </c>
      <c r="K1619" s="36" t="s">
        <v>2121</v>
      </c>
    </row>
    <row r="1620" spans="1:11" x14ac:dyDescent="0.2">
      <c r="A1620" s="2">
        <v>1777</v>
      </c>
      <c r="B1620" s="120" t="s">
        <v>5006</v>
      </c>
      <c r="C1620" s="120" t="s">
        <v>5028</v>
      </c>
      <c r="D1620" s="155" t="s">
        <v>151</v>
      </c>
      <c r="E1620" s="156">
        <v>220</v>
      </c>
      <c r="F1620" s="170">
        <f>IF(LOOKUP($J1620,RABAT!$A$6:$A$9,RABAT!$A$6:$A$9)=$J1620,LOOKUP($J1620,RABAT!$A$6:$A$9,RABAT!C$6:C$9),"---")</f>
        <v>0</v>
      </c>
      <c r="G1620" s="157">
        <f t="shared" si="83"/>
        <v>220</v>
      </c>
      <c r="H1620" s="89" t="s">
        <v>1141</v>
      </c>
      <c r="I1620" s="36" t="s">
        <v>1237</v>
      </c>
      <c r="J1620" s="37" t="s">
        <v>2122</v>
      </c>
      <c r="K1620" s="36" t="s">
        <v>2121</v>
      </c>
    </row>
    <row r="1621" spans="1:11" x14ac:dyDescent="0.2">
      <c r="A1621" s="5">
        <v>1778</v>
      </c>
      <c r="B1621" s="120" t="s">
        <v>5007</v>
      </c>
      <c r="C1621" s="120" t="s">
        <v>5029</v>
      </c>
      <c r="D1621" s="155" t="s">
        <v>151</v>
      </c>
      <c r="E1621" s="156">
        <v>258</v>
      </c>
      <c r="F1621" s="170">
        <f>IF(LOOKUP($J1621,RABAT!$A$6:$A$9,RABAT!$A$6:$A$9)=$J1621,LOOKUP($J1621,RABAT!$A$6:$A$9,RABAT!C$6:C$9),"---")</f>
        <v>0</v>
      </c>
      <c r="G1621" s="157">
        <f t="shared" si="83"/>
        <v>258</v>
      </c>
      <c r="H1621" s="89" t="s">
        <v>1142</v>
      </c>
      <c r="I1621" s="36" t="s">
        <v>1237</v>
      </c>
      <c r="J1621" s="37" t="s">
        <v>2122</v>
      </c>
      <c r="K1621" s="36" t="s">
        <v>2121</v>
      </c>
    </row>
    <row r="1622" spans="1:11" x14ac:dyDescent="0.2">
      <c r="A1622" s="2">
        <v>1779</v>
      </c>
      <c r="B1622" s="120" t="s">
        <v>5008</v>
      </c>
      <c r="C1622" s="120" t="s">
        <v>5030</v>
      </c>
      <c r="D1622" s="155" t="s">
        <v>151</v>
      </c>
      <c r="E1622" s="156">
        <v>289</v>
      </c>
      <c r="F1622" s="170">
        <f>IF(LOOKUP($J1622,RABAT!$A$6:$A$9,RABAT!$A$6:$A$9)=$J1622,LOOKUP($J1622,RABAT!$A$6:$A$9,RABAT!C$6:C$9),"---")</f>
        <v>0</v>
      </c>
      <c r="G1622" s="157">
        <f t="shared" si="83"/>
        <v>289</v>
      </c>
      <c r="H1622" s="89" t="s">
        <v>1143</v>
      </c>
      <c r="I1622" s="36" t="s">
        <v>1237</v>
      </c>
      <c r="J1622" s="37" t="s">
        <v>2122</v>
      </c>
      <c r="K1622" s="36" t="s">
        <v>2121</v>
      </c>
    </row>
    <row r="1623" spans="1:11" x14ac:dyDescent="0.2">
      <c r="A1623" s="5">
        <v>1780</v>
      </c>
      <c r="B1623" s="120" t="s">
        <v>5009</v>
      </c>
      <c r="C1623" s="120" t="s">
        <v>5031</v>
      </c>
      <c r="D1623" s="155" t="s">
        <v>151</v>
      </c>
      <c r="E1623" s="156">
        <v>363</v>
      </c>
      <c r="F1623" s="170">
        <f>IF(LOOKUP($J1623,RABAT!$A$6:$A$9,RABAT!$A$6:$A$9)=$J1623,LOOKUP($J1623,RABAT!$A$6:$A$9,RABAT!C$6:C$9),"---")</f>
        <v>0</v>
      </c>
      <c r="G1623" s="157">
        <f t="shared" si="83"/>
        <v>363</v>
      </c>
      <c r="H1623" s="89" t="s">
        <v>1144</v>
      </c>
      <c r="I1623" s="36" t="s">
        <v>1237</v>
      </c>
      <c r="J1623" s="37" t="s">
        <v>2122</v>
      </c>
      <c r="K1623" s="36" t="s">
        <v>2121</v>
      </c>
    </row>
    <row r="1624" spans="1:11" x14ac:dyDescent="0.2">
      <c r="A1624" s="2">
        <v>1781</v>
      </c>
      <c r="B1624" s="120" t="s">
        <v>5010</v>
      </c>
      <c r="C1624" s="120" t="s">
        <v>5032</v>
      </c>
      <c r="D1624" s="155" t="s">
        <v>151</v>
      </c>
      <c r="E1624" s="156">
        <v>453</v>
      </c>
      <c r="F1624" s="170">
        <f>IF(LOOKUP($J1624,RABAT!$A$6:$A$9,RABAT!$A$6:$A$9)=$J1624,LOOKUP($J1624,RABAT!$A$6:$A$9,RABAT!C$6:C$9),"---")</f>
        <v>0</v>
      </c>
      <c r="G1624" s="157">
        <f t="shared" si="83"/>
        <v>453</v>
      </c>
      <c r="H1624" s="89" t="s">
        <v>1145</v>
      </c>
      <c r="I1624" s="36" t="s">
        <v>1237</v>
      </c>
      <c r="J1624" s="37" t="s">
        <v>2122</v>
      </c>
      <c r="K1624" s="36" t="s">
        <v>2121</v>
      </c>
    </row>
    <row r="1625" spans="1:11" x14ac:dyDescent="0.2">
      <c r="A1625" s="5">
        <v>1782</v>
      </c>
      <c r="B1625" s="120" t="s">
        <v>5011</v>
      </c>
      <c r="C1625" s="120" t="s">
        <v>5033</v>
      </c>
      <c r="D1625" s="155" t="s">
        <v>151</v>
      </c>
      <c r="E1625" s="156">
        <v>471</v>
      </c>
      <c r="F1625" s="170">
        <f>IF(LOOKUP($J1625,RABAT!$A$6:$A$9,RABAT!$A$6:$A$9)=$J1625,LOOKUP($J1625,RABAT!$A$6:$A$9,RABAT!C$6:C$9),"---")</f>
        <v>0</v>
      </c>
      <c r="G1625" s="157">
        <f t="shared" si="83"/>
        <v>471</v>
      </c>
      <c r="H1625" s="89" t="s">
        <v>1146</v>
      </c>
      <c r="I1625" s="36" t="s">
        <v>5022</v>
      </c>
      <c r="J1625" s="37" t="s">
        <v>2122</v>
      </c>
      <c r="K1625" s="36" t="s">
        <v>2121</v>
      </c>
    </row>
    <row r="1626" spans="1:11" x14ac:dyDescent="0.2">
      <c r="A1626" s="2">
        <v>1783</v>
      </c>
      <c r="B1626" s="120" t="s">
        <v>5013</v>
      </c>
      <c r="C1626" s="120" t="s">
        <v>5034</v>
      </c>
      <c r="D1626" s="155" t="s">
        <v>151</v>
      </c>
      <c r="E1626" s="156">
        <v>738</v>
      </c>
      <c r="F1626" s="170">
        <f>IF(LOOKUP($J1626,RABAT!$A$6:$A$9,RABAT!$A$6:$A$9)=$J1626,LOOKUP($J1626,RABAT!$A$6:$A$9,RABAT!C$6:C$9),"---")</f>
        <v>0</v>
      </c>
      <c r="G1626" s="157">
        <f t="shared" si="83"/>
        <v>738</v>
      </c>
      <c r="H1626" s="89" t="s">
        <v>1147</v>
      </c>
      <c r="I1626" s="36" t="s">
        <v>5022</v>
      </c>
      <c r="J1626" s="37" t="s">
        <v>2122</v>
      </c>
      <c r="K1626" s="36" t="s">
        <v>2121</v>
      </c>
    </row>
    <row r="1627" spans="1:11" x14ac:dyDescent="0.2">
      <c r="A1627" s="5">
        <v>1784</v>
      </c>
      <c r="B1627" s="120" t="s">
        <v>5015</v>
      </c>
      <c r="C1627" s="120" t="s">
        <v>5035</v>
      </c>
      <c r="D1627" s="155" t="s">
        <v>152</v>
      </c>
      <c r="E1627" s="156">
        <v>899</v>
      </c>
      <c r="F1627" s="170">
        <f>IF(LOOKUP($J1627,RABAT!$A$6:$A$9,RABAT!$A$6:$A$9)=$J1627,LOOKUP($J1627,RABAT!$A$6:$A$9,RABAT!C$6:C$9),"---")</f>
        <v>0</v>
      </c>
      <c r="G1627" s="157">
        <f t="shared" si="83"/>
        <v>899</v>
      </c>
      <c r="H1627" s="89" t="s">
        <v>1148</v>
      </c>
      <c r="I1627" s="36" t="s">
        <v>5022</v>
      </c>
      <c r="J1627" s="37" t="s">
        <v>2122</v>
      </c>
      <c r="K1627" s="36" t="s">
        <v>2121</v>
      </c>
    </row>
    <row r="1628" spans="1:11" x14ac:dyDescent="0.2">
      <c r="A1628" s="2">
        <v>1785</v>
      </c>
      <c r="B1628" s="120" t="s">
        <v>5017</v>
      </c>
      <c r="C1628" s="120" t="s">
        <v>5036</v>
      </c>
      <c r="D1628" s="155" t="s">
        <v>152</v>
      </c>
      <c r="E1628" s="156">
        <v>996</v>
      </c>
      <c r="F1628" s="170">
        <f>IF(LOOKUP($J1628,RABAT!$A$6:$A$9,RABAT!$A$6:$A$9)=$J1628,LOOKUP($J1628,RABAT!$A$6:$A$9,RABAT!C$6:C$9),"---")</f>
        <v>0</v>
      </c>
      <c r="G1628" s="157">
        <f t="shared" si="83"/>
        <v>996</v>
      </c>
      <c r="H1628" s="89" t="s">
        <v>1149</v>
      </c>
      <c r="I1628" s="36" t="s">
        <v>5022</v>
      </c>
      <c r="J1628" s="37" t="s">
        <v>2122</v>
      </c>
      <c r="K1628" s="36" t="s">
        <v>2121</v>
      </c>
    </row>
    <row r="1629" spans="1:11" x14ac:dyDescent="0.2">
      <c r="A1629" s="5">
        <v>1786</v>
      </c>
      <c r="B1629" s="120" t="s">
        <v>5019</v>
      </c>
      <c r="C1629" s="120" t="s">
        <v>5037</v>
      </c>
      <c r="D1629" s="155" t="s">
        <v>152</v>
      </c>
      <c r="E1629" s="156">
        <v>1733</v>
      </c>
      <c r="F1629" s="170">
        <f>IF(LOOKUP($J1629,RABAT!$A$6:$A$9,RABAT!$A$6:$A$9)=$J1629,LOOKUP($J1629,RABAT!$A$6:$A$9,RABAT!C$6:C$9),"---")</f>
        <v>0</v>
      </c>
      <c r="G1629" s="157">
        <f t="shared" si="83"/>
        <v>1733</v>
      </c>
      <c r="H1629" s="89" t="s">
        <v>1150</v>
      </c>
      <c r="I1629" s="36" t="s">
        <v>5022</v>
      </c>
      <c r="J1629" s="37" t="s">
        <v>2122</v>
      </c>
      <c r="K1629" s="36" t="s">
        <v>2121</v>
      </c>
    </row>
    <row r="1630" spans="1:11" x14ac:dyDescent="0.2">
      <c r="A1630" s="2">
        <v>1787</v>
      </c>
      <c r="B1630" s="120" t="s">
        <v>5021</v>
      </c>
      <c r="C1630" s="120" t="s">
        <v>5038</v>
      </c>
      <c r="D1630" s="155" t="s">
        <v>152</v>
      </c>
      <c r="E1630" s="156">
        <v>2566</v>
      </c>
      <c r="F1630" s="170">
        <f>IF(LOOKUP($J1630,RABAT!$A$6:$A$9,RABAT!$A$6:$A$9)=$J1630,LOOKUP($J1630,RABAT!$A$6:$A$9,RABAT!C$6:C$9),"---")</f>
        <v>0</v>
      </c>
      <c r="G1630" s="157">
        <f t="shared" si="83"/>
        <v>2566</v>
      </c>
      <c r="H1630" s="90" t="s">
        <v>1151</v>
      </c>
      <c r="I1630" s="62" t="s">
        <v>5022</v>
      </c>
      <c r="J1630" s="63" t="s">
        <v>2122</v>
      </c>
      <c r="K1630" s="62" t="s">
        <v>2121</v>
      </c>
    </row>
    <row r="1631" spans="1:11" x14ac:dyDescent="0.2">
      <c r="A1631" s="5">
        <v>1788</v>
      </c>
      <c r="B1631" s="99" t="s">
        <v>132</v>
      </c>
      <c r="C1631" s="100" t="s">
        <v>4110</v>
      </c>
      <c r="D1631" s="143" t="s">
        <v>150</v>
      </c>
      <c r="E1631" s="144" t="s">
        <v>137</v>
      </c>
      <c r="F1631" s="122" t="s">
        <v>138</v>
      </c>
      <c r="G1631" s="145" t="s">
        <v>139</v>
      </c>
      <c r="H1631" s="84" t="s">
        <v>134</v>
      </c>
      <c r="I1631" s="84" t="s">
        <v>135</v>
      </c>
      <c r="J1631" s="84" t="s">
        <v>136</v>
      </c>
      <c r="K1631" s="84" t="s">
        <v>2120</v>
      </c>
    </row>
    <row r="1632" spans="1:11" x14ac:dyDescent="0.2">
      <c r="A1632" s="2">
        <v>1789</v>
      </c>
      <c r="B1632" s="120" t="s">
        <v>5012</v>
      </c>
      <c r="C1632" s="120" t="s">
        <v>5039</v>
      </c>
      <c r="D1632" s="155" t="s">
        <v>152</v>
      </c>
      <c r="E1632" s="156">
        <v>528</v>
      </c>
      <c r="F1632" s="170">
        <f>IF(LOOKUP($J1632,RABAT!$A$6:$A$9,RABAT!$A$6:$A$9)=$J1632,LOOKUP($J1632,RABAT!$A$6:$A$9,RABAT!C$6:C$9),"---")</f>
        <v>0</v>
      </c>
      <c r="G1632" s="157">
        <f>CEILING(E1632-(E1632*F1632),0.1)</f>
        <v>528</v>
      </c>
      <c r="H1632" s="89" t="s">
        <v>1146</v>
      </c>
      <c r="I1632" s="36" t="s">
        <v>1237</v>
      </c>
      <c r="J1632" s="37" t="s">
        <v>2122</v>
      </c>
      <c r="K1632" s="36" t="s">
        <v>2121</v>
      </c>
    </row>
    <row r="1633" spans="1:11" x14ac:dyDescent="0.2">
      <c r="A1633" s="5">
        <v>1790</v>
      </c>
      <c r="B1633" s="120" t="s">
        <v>5014</v>
      </c>
      <c r="C1633" s="120" t="s">
        <v>5040</v>
      </c>
      <c r="D1633" s="155" t="s">
        <v>152</v>
      </c>
      <c r="E1633" s="156">
        <v>829</v>
      </c>
      <c r="F1633" s="170">
        <f>IF(LOOKUP($J1633,RABAT!$A$6:$A$9,RABAT!$A$6:$A$9)=$J1633,LOOKUP($J1633,RABAT!$A$6:$A$9,RABAT!C$6:C$9),"---")</f>
        <v>0</v>
      </c>
      <c r="G1633" s="157">
        <f>CEILING(E1633-(E1633*F1633),0.1)</f>
        <v>829</v>
      </c>
      <c r="H1633" s="89" t="s">
        <v>1147</v>
      </c>
      <c r="I1633" s="36" t="s">
        <v>1237</v>
      </c>
      <c r="J1633" s="37" t="s">
        <v>2122</v>
      </c>
      <c r="K1633" s="36" t="s">
        <v>2121</v>
      </c>
    </row>
    <row r="1634" spans="1:11" x14ac:dyDescent="0.2">
      <c r="A1634" s="2">
        <v>1791</v>
      </c>
      <c r="B1634" s="120" t="s">
        <v>5016</v>
      </c>
      <c r="C1634" s="120" t="s">
        <v>5041</v>
      </c>
      <c r="D1634" s="155" t="s">
        <v>152</v>
      </c>
      <c r="E1634" s="156">
        <v>1008</v>
      </c>
      <c r="F1634" s="170">
        <f>IF(LOOKUP($J1634,RABAT!$A$6:$A$9,RABAT!$A$6:$A$9)=$J1634,LOOKUP($J1634,RABAT!$A$6:$A$9,RABAT!C$6:C$9),"---")</f>
        <v>0</v>
      </c>
      <c r="G1634" s="157">
        <f>CEILING(E1634-(E1634*F1634),0.1)</f>
        <v>1008</v>
      </c>
      <c r="H1634" s="89" t="s">
        <v>1148</v>
      </c>
      <c r="I1634" s="36" t="s">
        <v>1237</v>
      </c>
      <c r="J1634" s="37" t="s">
        <v>2122</v>
      </c>
      <c r="K1634" s="36" t="s">
        <v>2121</v>
      </c>
    </row>
    <row r="1635" spans="1:11" x14ac:dyDescent="0.2">
      <c r="A1635" s="5">
        <v>1792</v>
      </c>
      <c r="B1635" s="120" t="s">
        <v>5018</v>
      </c>
      <c r="C1635" s="120" t="s">
        <v>5042</v>
      </c>
      <c r="D1635" s="155" t="s">
        <v>152</v>
      </c>
      <c r="E1635" s="156">
        <v>1116</v>
      </c>
      <c r="F1635" s="170">
        <f>IF(LOOKUP($J1635,RABAT!$A$6:$A$9,RABAT!$A$6:$A$9)=$J1635,LOOKUP($J1635,RABAT!$A$6:$A$9,RABAT!C$6:C$9),"---")</f>
        <v>0</v>
      </c>
      <c r="G1635" s="157">
        <f>CEILING(E1635-(E1635*F1635),0.1)</f>
        <v>1116</v>
      </c>
      <c r="H1635" s="89" t="s">
        <v>1149</v>
      </c>
      <c r="I1635" s="36" t="s">
        <v>1237</v>
      </c>
      <c r="J1635" s="37" t="s">
        <v>2122</v>
      </c>
      <c r="K1635" s="36" t="s">
        <v>2121</v>
      </c>
    </row>
    <row r="1636" spans="1:11" x14ac:dyDescent="0.2">
      <c r="A1636" s="2">
        <v>1793</v>
      </c>
      <c r="B1636" s="120" t="s">
        <v>5020</v>
      </c>
      <c r="C1636" s="120" t="s">
        <v>5043</v>
      </c>
      <c r="D1636" s="155" t="s">
        <v>152</v>
      </c>
      <c r="E1636" s="156">
        <v>1838</v>
      </c>
      <c r="F1636" s="170">
        <f>IF(LOOKUP($J1636,RABAT!$A$6:$A$9,RABAT!$A$6:$A$9)=$J1636,LOOKUP($J1636,RABAT!$A$6:$A$9,RABAT!C$6:C$9),"---")</f>
        <v>0</v>
      </c>
      <c r="G1636" s="157">
        <f>CEILING(E1636-(E1636*F1636),0.1)</f>
        <v>1838</v>
      </c>
      <c r="H1636" s="90" t="s">
        <v>1150</v>
      </c>
      <c r="I1636" s="62" t="s">
        <v>1237</v>
      </c>
      <c r="J1636" s="63" t="s">
        <v>2122</v>
      </c>
      <c r="K1636" s="62" t="s">
        <v>2121</v>
      </c>
    </row>
    <row r="1637" spans="1:11" x14ac:dyDescent="0.2">
      <c r="A1637" s="5">
        <v>1794</v>
      </c>
      <c r="B1637" s="99" t="s">
        <v>132</v>
      </c>
      <c r="C1637" s="100" t="s">
        <v>2951</v>
      </c>
      <c r="D1637" s="143" t="s">
        <v>150</v>
      </c>
      <c r="E1637" s="144" t="s">
        <v>137</v>
      </c>
      <c r="F1637" s="122" t="s">
        <v>138</v>
      </c>
      <c r="G1637" s="145" t="s">
        <v>139</v>
      </c>
      <c r="H1637" s="4" t="s">
        <v>134</v>
      </c>
      <c r="I1637" s="4" t="s">
        <v>135</v>
      </c>
      <c r="J1637" s="4" t="s">
        <v>136</v>
      </c>
      <c r="K1637" s="4" t="s">
        <v>2120</v>
      </c>
    </row>
    <row r="1638" spans="1:11" x14ac:dyDescent="0.2">
      <c r="A1638" s="2">
        <v>1795</v>
      </c>
      <c r="B1638" s="40" t="s">
        <v>1918</v>
      </c>
      <c r="C1638" s="40" t="s">
        <v>1919</v>
      </c>
      <c r="D1638" s="149" t="s">
        <v>151</v>
      </c>
      <c r="E1638" s="147">
        <v>14</v>
      </c>
      <c r="F1638" s="163">
        <f>IF(LOOKUP($J1638,RABAT!$A$6:$A$9,RABAT!$A$6:$A$9)=$J1638,LOOKUP($J1638,RABAT!$A$6:$A$9,RABAT!C$6:C$9),"---")</f>
        <v>0</v>
      </c>
      <c r="G1638" s="158">
        <f>CEILING(E1638-(E1638*F1638),0.1)</f>
        <v>14</v>
      </c>
      <c r="H1638" s="97" t="s">
        <v>1920</v>
      </c>
      <c r="I1638" s="40" t="s">
        <v>1870</v>
      </c>
      <c r="J1638" s="41" t="s">
        <v>2122</v>
      </c>
      <c r="K1638" s="40" t="s">
        <v>2121</v>
      </c>
    </row>
    <row r="1639" spans="1:11" x14ac:dyDescent="0.2">
      <c r="A1639" s="5">
        <v>1796</v>
      </c>
      <c r="B1639" s="40" t="s">
        <v>1868</v>
      </c>
      <c r="C1639" s="40" t="s">
        <v>1869</v>
      </c>
      <c r="D1639" s="149" t="s">
        <v>151</v>
      </c>
      <c r="E1639" s="147">
        <v>493</v>
      </c>
      <c r="F1639" s="163">
        <f>IF(LOOKUP($J1639,RABAT!$A$6:$A$9,RABAT!$A$6:$A$9)=$J1639,LOOKUP($J1639,RABAT!$A$6:$A$9,RABAT!C$6:C$9),"---")</f>
        <v>0</v>
      </c>
      <c r="G1639" s="158">
        <f>CEILING(E1639-(E1639*F1639),0.1)</f>
        <v>493</v>
      </c>
      <c r="H1639" s="97" t="s">
        <v>1867</v>
      </c>
      <c r="I1639" s="40" t="s">
        <v>1870</v>
      </c>
      <c r="J1639" s="41" t="s">
        <v>2122</v>
      </c>
      <c r="K1639" s="40" t="s">
        <v>2121</v>
      </c>
    </row>
    <row r="1640" spans="1:11" x14ac:dyDescent="0.2">
      <c r="A1640" s="2">
        <v>1797</v>
      </c>
      <c r="B1640" s="40" t="s">
        <v>1895</v>
      </c>
      <c r="C1640" s="40" t="s">
        <v>1896</v>
      </c>
      <c r="D1640" s="149" t="s">
        <v>151</v>
      </c>
      <c r="E1640" s="147">
        <v>171</v>
      </c>
      <c r="F1640" s="163">
        <f>IF(LOOKUP($J1640,RABAT!$A$6:$A$9,RABAT!$A$6:$A$9)=$J1640,LOOKUP($J1640,RABAT!$A$6:$A$9,RABAT!C$6:C$9),"---")</f>
        <v>0</v>
      </c>
      <c r="G1640" s="158">
        <f>CEILING(E1640-(E1640*F1640),0.1)</f>
        <v>171</v>
      </c>
      <c r="H1640" s="98"/>
      <c r="I1640" s="52"/>
      <c r="J1640" s="51" t="s">
        <v>2122</v>
      </c>
      <c r="K1640" s="50" t="s">
        <v>2121</v>
      </c>
    </row>
    <row r="1641" spans="1:11" x14ac:dyDescent="0.2">
      <c r="A1641" s="5">
        <v>1798</v>
      </c>
      <c r="B1641" s="99" t="s">
        <v>132</v>
      </c>
      <c r="C1641" s="100" t="s">
        <v>2952</v>
      </c>
      <c r="D1641" s="143" t="s">
        <v>150</v>
      </c>
      <c r="E1641" s="144" t="s">
        <v>137</v>
      </c>
      <c r="F1641" s="122" t="s">
        <v>138</v>
      </c>
      <c r="G1641" s="145" t="s">
        <v>139</v>
      </c>
      <c r="H1641" s="84" t="s">
        <v>134</v>
      </c>
      <c r="I1641" s="84" t="s">
        <v>135</v>
      </c>
      <c r="J1641" s="84" t="s">
        <v>136</v>
      </c>
      <c r="K1641" s="84" t="s">
        <v>2120</v>
      </c>
    </row>
    <row r="1642" spans="1:11" x14ac:dyDescent="0.2">
      <c r="A1642" s="2">
        <v>1799</v>
      </c>
      <c r="B1642" s="42" t="s">
        <v>4534</v>
      </c>
      <c r="C1642" s="43" t="s">
        <v>4535</v>
      </c>
      <c r="D1642" s="149" t="s">
        <v>151</v>
      </c>
      <c r="E1642" s="147">
        <v>208</v>
      </c>
      <c r="F1642" s="163">
        <f>IF(LOOKUP($J1642,RABAT!$A$6:$A$9,RABAT!$A$6:$A$9)=$J1642,LOOKUP($J1642,RABAT!$A$6:$A$9,RABAT!C$6:C$9),"---")</f>
        <v>0</v>
      </c>
      <c r="G1642" s="158">
        <f>CEILING(E1642-(E1642*F1642),0.1)</f>
        <v>208</v>
      </c>
      <c r="H1642" s="61"/>
      <c r="I1642" s="42"/>
      <c r="J1642" s="41" t="s">
        <v>2122</v>
      </c>
      <c r="K1642" s="43" t="s">
        <v>2121</v>
      </c>
    </row>
    <row r="1643" spans="1:11" x14ac:dyDescent="0.2">
      <c r="B1643" s="4" t="s">
        <v>5243</v>
      </c>
      <c r="C1643" s="5" t="s">
        <v>5366</v>
      </c>
      <c r="D1643" s="64" t="s">
        <v>151</v>
      </c>
      <c r="E1643" s="147">
        <v>292</v>
      </c>
      <c r="F1643" s="163">
        <f>IF(LOOKUP($J1643,RABAT!$A$6:$A$9,RABAT!$A$6:$A$9)=$J1643,LOOKUP($J1643,RABAT!$A$6:$A$9,RABAT!C$6:C$9),"---")</f>
        <v>0</v>
      </c>
      <c r="G1643" s="158">
        <f>CEILING(E1643-(E1643*F1643),0.1)</f>
        <v>292</v>
      </c>
      <c r="J1643" s="5" t="s">
        <v>2122</v>
      </c>
    </row>
  </sheetData>
  <autoFilter ref="A1:K1643" xr:uid="{00000000-0009-0000-0000-000005000000}"/>
  <phoneticPr fontId="5" type="noConversion"/>
  <printOptions gridLines="1" gridLinesSet="0"/>
  <pageMargins left="0.23622047244094491" right="0.23622047244094491" top="0.35433070866141736" bottom="0.35433070866141736" header="0.11811023622047245" footer="0.11811023622047245"/>
  <pageSetup paperSize="9" scale="85" fitToHeight="0" orientation="landscape" r:id="rId1"/>
  <headerFooter alignWithMargins="0">
    <oddFooter>&amp;LTITAN-METALPLAST s.r.o.&amp;Cwww.titan-metalplast.cz&amp;RCeník od 1.5.2022</oddFooter>
  </headerFooter>
  <rowBreaks count="40" manualBreakCount="40">
    <brk id="49" max="6" man="1"/>
    <brk id="82" max="6" man="1"/>
    <brk id="111" max="6" man="1"/>
    <brk id="160" max="6" man="1"/>
    <brk id="197" max="6" man="1"/>
    <brk id="240" max="6" man="1"/>
    <brk id="286" max="6" man="1"/>
    <brk id="336" max="6" man="1"/>
    <brk id="375" max="6" man="1"/>
    <brk id="420" max="6" man="1"/>
    <brk id="454" max="6" man="1"/>
    <brk id="500" max="6" man="1"/>
    <brk id="514" max="6" man="1"/>
    <brk id="564" max="6" man="1"/>
    <brk id="612" max="6" man="1"/>
    <brk id="662" max="6" man="1"/>
    <brk id="693" max="6" man="1"/>
    <brk id="722" max="6" man="1"/>
    <brk id="760" max="6" man="1"/>
    <brk id="810" max="6" man="1"/>
    <brk id="851" max="6" man="1"/>
    <brk id="880" max="6" man="1"/>
    <brk id="927" max="6" man="1"/>
    <brk id="975" max="6" man="1"/>
    <brk id="1018" max="6" man="1"/>
    <brk id="1061" max="6" man="1"/>
    <brk id="1104" max="6" man="1"/>
    <brk id="1147" max="6" man="1"/>
    <brk id="1196" max="6" man="1"/>
    <brk id="1241" max="6" man="1"/>
    <brk id="1283" max="6" man="1"/>
    <brk id="1333" max="6" man="1"/>
    <brk id="1366" max="6" man="1"/>
    <brk id="1399" max="6" man="1"/>
    <brk id="1442" max="6" man="1"/>
    <brk id="1492" max="6" man="1"/>
    <brk id="1520" max="6" man="1"/>
    <brk id="1546" max="6" man="1"/>
    <brk id="1586" max="6" man="1"/>
    <brk id="1636" max="6" man="1"/>
  </rowBreaks>
  <colBreaks count="2" manualBreakCount="2">
    <brk id="1" max="1048575" man="1"/>
    <brk id="6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-0.249977111117893"/>
    <pageSetUpPr fitToPage="1"/>
  </sheetPr>
  <dimension ref="A1:K1795"/>
  <sheetViews>
    <sheetView view="pageBreakPreview" zoomScale="85" zoomScaleNormal="100" zoomScaleSheetLayoutView="85" workbookViewId="0">
      <pane xSplit="5" ySplit="1" topLeftCell="F2" activePane="bottomRight" state="frozen"/>
      <selection activeCell="B882" sqref="B882"/>
      <selection pane="topRight" activeCell="B882" sqref="B882"/>
      <selection pane="bottomLeft" activeCell="B882" sqref="B882"/>
      <selection pane="bottomRight" activeCell="E22" sqref="E22"/>
    </sheetView>
  </sheetViews>
  <sheetFormatPr defaultColWidth="9.140625" defaultRowHeight="12.75" x14ac:dyDescent="0.2"/>
  <cols>
    <col min="1" max="1" width="4.42578125" style="2" hidden="1" customWidth="1"/>
    <col min="2" max="2" width="15.28515625" style="2" customWidth="1"/>
    <col min="3" max="3" width="75.140625" style="2" bestFit="1" customWidth="1"/>
    <col min="4" max="4" width="6" style="67" bestFit="1" customWidth="1"/>
    <col min="5" max="5" width="14.42578125" style="167" customWidth="1"/>
    <col min="6" max="6" width="11.28515625" style="67" customWidth="1"/>
    <col min="7" max="7" width="19.42578125" style="161" bestFit="1" customWidth="1"/>
    <col min="8" max="8" width="30.85546875" style="2" bestFit="1" customWidth="1"/>
    <col min="9" max="9" width="17.85546875" style="2" bestFit="1" customWidth="1"/>
    <col min="10" max="10" width="14" style="2" bestFit="1" customWidth="1"/>
    <col min="11" max="11" width="5.85546875" style="2" bestFit="1" customWidth="1"/>
    <col min="12" max="16384" width="9.140625" style="2"/>
  </cols>
  <sheetData>
    <row r="1" spans="1:11" x14ac:dyDescent="0.2">
      <c r="A1" s="5" t="s">
        <v>141</v>
      </c>
      <c r="B1" s="4" t="s">
        <v>5085</v>
      </c>
      <c r="C1" s="3" t="s">
        <v>133</v>
      </c>
      <c r="D1" s="67" t="s">
        <v>150</v>
      </c>
      <c r="E1" s="83" t="s">
        <v>137</v>
      </c>
      <c r="F1" s="66" t="s">
        <v>138</v>
      </c>
      <c r="G1" s="67" t="s">
        <v>139</v>
      </c>
      <c r="H1" s="3" t="s">
        <v>134</v>
      </c>
      <c r="I1" s="3" t="s">
        <v>135</v>
      </c>
      <c r="J1" s="3" t="s">
        <v>136</v>
      </c>
      <c r="K1" s="3" t="s">
        <v>2120</v>
      </c>
    </row>
    <row r="2" spans="1:11" x14ac:dyDescent="0.2">
      <c r="A2" s="5"/>
      <c r="B2" s="116" t="s">
        <v>5105</v>
      </c>
      <c r="C2" s="116"/>
      <c r="E2" s="164"/>
      <c r="F2" s="66"/>
      <c r="H2" s="3"/>
      <c r="I2" s="3"/>
      <c r="J2" s="3"/>
      <c r="K2" s="3"/>
    </row>
    <row r="3" spans="1:11" x14ac:dyDescent="0.2">
      <c r="A3" s="5"/>
      <c r="B3" s="4"/>
      <c r="C3" s="3"/>
      <c r="E3" s="164"/>
      <c r="F3" s="66"/>
      <c r="H3" s="3"/>
      <c r="I3" s="3"/>
      <c r="J3" s="3"/>
      <c r="K3" s="3"/>
    </row>
    <row r="4" spans="1:11" customFormat="1" x14ac:dyDescent="0.2">
      <c r="A4" s="2">
        <v>1</v>
      </c>
      <c r="B4" s="103" t="s">
        <v>132</v>
      </c>
      <c r="C4" s="100" t="s">
        <v>4111</v>
      </c>
      <c r="D4" s="114" t="s">
        <v>150</v>
      </c>
      <c r="E4" s="165" t="s">
        <v>137</v>
      </c>
      <c r="F4" s="113" t="s">
        <v>138</v>
      </c>
      <c r="G4" s="151" t="s">
        <v>139</v>
      </c>
      <c r="H4" s="70" t="s">
        <v>134</v>
      </c>
      <c r="I4" s="70" t="s">
        <v>135</v>
      </c>
      <c r="J4" s="70" t="s">
        <v>136</v>
      </c>
      <c r="K4" s="70" t="s">
        <v>2120</v>
      </c>
    </row>
    <row r="5" spans="1:11" x14ac:dyDescent="0.2">
      <c r="A5" s="5">
        <v>2</v>
      </c>
      <c r="B5" s="40" t="s">
        <v>4983</v>
      </c>
      <c r="C5" s="40" t="s">
        <v>4984</v>
      </c>
      <c r="D5" s="149" t="s">
        <v>151</v>
      </c>
      <c r="E5" s="147">
        <v>4105</v>
      </c>
      <c r="F5" s="163">
        <f>IF(LOOKUP($J5,RABAT!$A$6:$A$9,RABAT!$A$6:$A$9)=$J5,LOOKUP($J5,RABAT!$A$6:$A$9,RABAT!C$6:C$9),"---")</f>
        <v>0</v>
      </c>
      <c r="G5" s="158">
        <f t="shared" ref="G5:G22" si="0">CEILING(E5-(E5*F5),0.1)</f>
        <v>4105</v>
      </c>
      <c r="H5" s="97" t="s">
        <v>4970</v>
      </c>
      <c r="I5" s="40" t="s">
        <v>4966</v>
      </c>
      <c r="J5" s="41" t="s">
        <v>2339</v>
      </c>
      <c r="K5" s="40" t="s">
        <v>2121</v>
      </c>
    </row>
    <row r="6" spans="1:11" x14ac:dyDescent="0.2">
      <c r="A6" s="2">
        <v>3</v>
      </c>
      <c r="B6" s="40" t="s">
        <v>4985</v>
      </c>
      <c r="C6" s="40" t="s">
        <v>4986</v>
      </c>
      <c r="D6" s="149" t="s">
        <v>151</v>
      </c>
      <c r="E6" s="147">
        <v>5987</v>
      </c>
      <c r="F6" s="163">
        <f>IF(LOOKUP($J6,RABAT!$A$6:$A$9,RABAT!$A$6:$A$9)=$J6,LOOKUP($J6,RABAT!$A$6:$A$9,RABAT!C$6:C$9),"---")</f>
        <v>0</v>
      </c>
      <c r="G6" s="158">
        <f t="shared" si="0"/>
        <v>5987</v>
      </c>
      <c r="H6" s="97" t="s">
        <v>4976</v>
      </c>
      <c r="I6" s="40" t="s">
        <v>4966</v>
      </c>
      <c r="J6" s="41" t="s">
        <v>2339</v>
      </c>
      <c r="K6" s="40" t="s">
        <v>2121</v>
      </c>
    </row>
    <row r="7" spans="1:11" x14ac:dyDescent="0.2">
      <c r="A7" s="2">
        <v>4</v>
      </c>
      <c r="B7" s="40" t="s">
        <v>4987</v>
      </c>
      <c r="C7" s="40" t="s">
        <v>4988</v>
      </c>
      <c r="D7" s="149" t="s">
        <v>151</v>
      </c>
      <c r="E7" s="147">
        <v>5271</v>
      </c>
      <c r="F7" s="163">
        <f>IF(LOOKUP($J7,RABAT!$A$6:$A$9,RABAT!$A$6:$A$9)=$J7,LOOKUP($J7,RABAT!$A$6:$A$9,RABAT!C$6:C$9),"---")</f>
        <v>0</v>
      </c>
      <c r="G7" s="158">
        <f t="shared" si="0"/>
        <v>5271</v>
      </c>
      <c r="H7" s="97" t="s">
        <v>4972</v>
      </c>
      <c r="I7" s="40" t="s">
        <v>4966</v>
      </c>
      <c r="J7" s="41" t="s">
        <v>2339</v>
      </c>
      <c r="K7" s="40" t="s">
        <v>2121</v>
      </c>
    </row>
    <row r="8" spans="1:11" x14ac:dyDescent="0.2">
      <c r="A8" s="5">
        <v>5</v>
      </c>
      <c r="B8" s="40" t="s">
        <v>4989</v>
      </c>
      <c r="C8" s="40" t="s">
        <v>3182</v>
      </c>
      <c r="D8" s="149" t="s">
        <v>151</v>
      </c>
      <c r="E8" s="147">
        <v>6160</v>
      </c>
      <c r="F8" s="163">
        <f>IF(LOOKUP($J8,RABAT!$A$6:$A$9,RABAT!$A$6:$A$9)=$J8,LOOKUP($J8,RABAT!$A$6:$A$9,RABAT!C$6:C$9),"---")</f>
        <v>0</v>
      </c>
      <c r="G8" s="158">
        <f t="shared" si="0"/>
        <v>6160</v>
      </c>
      <c r="H8" s="97" t="s">
        <v>4973</v>
      </c>
      <c r="I8" s="40" t="s">
        <v>4966</v>
      </c>
      <c r="J8" s="41" t="s">
        <v>2339</v>
      </c>
      <c r="K8" s="40" t="s">
        <v>2121</v>
      </c>
    </row>
    <row r="9" spans="1:11" x14ac:dyDescent="0.2">
      <c r="A9" s="2">
        <v>6</v>
      </c>
      <c r="B9" s="40" t="s">
        <v>3183</v>
      </c>
      <c r="C9" s="40" t="s">
        <v>3184</v>
      </c>
      <c r="D9" s="149" t="s">
        <v>151</v>
      </c>
      <c r="E9" s="147">
        <v>10142</v>
      </c>
      <c r="F9" s="163">
        <f>IF(LOOKUP($J9,RABAT!$A$6:$A$9,RABAT!$A$6:$A$9)=$J9,LOOKUP($J9,RABAT!$A$6:$A$9,RABAT!C$6:C$9),"---")</f>
        <v>0</v>
      </c>
      <c r="G9" s="158">
        <f t="shared" si="0"/>
        <v>10142</v>
      </c>
      <c r="H9" s="97" t="s">
        <v>4974</v>
      </c>
      <c r="I9" s="40" t="s">
        <v>4966</v>
      </c>
      <c r="J9" s="41" t="s">
        <v>2339</v>
      </c>
      <c r="K9" s="40" t="s">
        <v>2121</v>
      </c>
    </row>
    <row r="10" spans="1:11" x14ac:dyDescent="0.2">
      <c r="A10" s="2">
        <v>7</v>
      </c>
      <c r="B10" s="40" t="s">
        <v>3185</v>
      </c>
      <c r="C10" s="40" t="s">
        <v>3186</v>
      </c>
      <c r="D10" s="149" t="s">
        <v>151</v>
      </c>
      <c r="E10" s="147">
        <v>10637</v>
      </c>
      <c r="F10" s="163">
        <f>IF(LOOKUP($J10,RABAT!$A$6:$A$9,RABAT!$A$6:$A$9)=$J10,LOOKUP($J10,RABAT!$A$6:$A$9,RABAT!C$6:C$9),"---")</f>
        <v>0</v>
      </c>
      <c r="G10" s="158">
        <f t="shared" si="0"/>
        <v>10637</v>
      </c>
      <c r="H10" s="97" t="s">
        <v>4975</v>
      </c>
      <c r="I10" s="40" t="s">
        <v>4966</v>
      </c>
      <c r="J10" s="41" t="s">
        <v>2339</v>
      </c>
      <c r="K10" s="40" t="s">
        <v>2121</v>
      </c>
    </row>
    <row r="11" spans="1:11" x14ac:dyDescent="0.2">
      <c r="A11" s="5">
        <v>8</v>
      </c>
      <c r="B11" s="40" t="s">
        <v>3187</v>
      </c>
      <c r="C11" s="40" t="s">
        <v>3188</v>
      </c>
      <c r="D11" s="149" t="s">
        <v>151</v>
      </c>
      <c r="E11" s="147">
        <v>16939</v>
      </c>
      <c r="F11" s="163">
        <f>IF(LOOKUP($J11,RABAT!$A$6:$A$9,RABAT!$A$6:$A$9)=$J11,LOOKUP($J11,RABAT!$A$6:$A$9,RABAT!C$6:C$9),"---")</f>
        <v>0</v>
      </c>
      <c r="G11" s="158">
        <f t="shared" si="0"/>
        <v>16939</v>
      </c>
      <c r="H11" s="97" t="s">
        <v>4977</v>
      </c>
      <c r="I11" s="40" t="s">
        <v>4966</v>
      </c>
      <c r="J11" s="41" t="s">
        <v>2339</v>
      </c>
      <c r="K11" s="40" t="s">
        <v>2121</v>
      </c>
    </row>
    <row r="12" spans="1:11" x14ac:dyDescent="0.2">
      <c r="A12" s="2">
        <v>9</v>
      </c>
      <c r="B12" s="40" t="s">
        <v>3189</v>
      </c>
      <c r="C12" s="40" t="s">
        <v>3190</v>
      </c>
      <c r="D12" s="149" t="s">
        <v>151</v>
      </c>
      <c r="E12" s="147">
        <v>21663</v>
      </c>
      <c r="F12" s="163">
        <f>IF(LOOKUP($J12,RABAT!$A$6:$A$9,RABAT!$A$6:$A$9)=$J12,LOOKUP($J12,RABAT!$A$6:$A$9,RABAT!C$6:C$9),"---")</f>
        <v>0</v>
      </c>
      <c r="G12" s="158">
        <f t="shared" si="0"/>
        <v>21663</v>
      </c>
      <c r="H12" s="97" t="s">
        <v>4978</v>
      </c>
      <c r="I12" s="40" t="s">
        <v>4966</v>
      </c>
      <c r="J12" s="41" t="s">
        <v>2339</v>
      </c>
      <c r="K12" s="40" t="s">
        <v>2121</v>
      </c>
    </row>
    <row r="13" spans="1:11" x14ac:dyDescent="0.2">
      <c r="A13" s="2">
        <v>10</v>
      </c>
      <c r="B13" s="40" t="s">
        <v>3191</v>
      </c>
      <c r="C13" s="40" t="s">
        <v>3192</v>
      </c>
      <c r="D13" s="149" t="s">
        <v>151</v>
      </c>
      <c r="E13" s="147">
        <v>22077</v>
      </c>
      <c r="F13" s="163">
        <f>IF(LOOKUP($J13,RABAT!$A$6:$A$9,RABAT!$A$6:$A$9)=$J13,LOOKUP($J13,RABAT!$A$6:$A$9,RABAT!C$6:C$9),"---")</f>
        <v>0</v>
      </c>
      <c r="G13" s="158">
        <f t="shared" si="0"/>
        <v>22077</v>
      </c>
      <c r="H13" s="97" t="s">
        <v>4979</v>
      </c>
      <c r="I13" s="40" t="s">
        <v>4966</v>
      </c>
      <c r="J13" s="41" t="s">
        <v>2339</v>
      </c>
      <c r="K13" s="40" t="s">
        <v>2121</v>
      </c>
    </row>
    <row r="14" spans="1:11" x14ac:dyDescent="0.2">
      <c r="A14" s="5">
        <v>11</v>
      </c>
      <c r="B14" s="40" t="s">
        <v>3193</v>
      </c>
      <c r="C14" s="40" t="s">
        <v>3194</v>
      </c>
      <c r="D14" s="149" t="s">
        <v>151</v>
      </c>
      <c r="E14" s="147">
        <v>25880</v>
      </c>
      <c r="F14" s="163">
        <f>IF(LOOKUP($J14,RABAT!$A$6:$A$9,RABAT!$A$6:$A$9)=$J14,LOOKUP($J14,RABAT!$A$6:$A$9,RABAT!C$6:C$9),"---")</f>
        <v>0</v>
      </c>
      <c r="G14" s="158">
        <f t="shared" si="0"/>
        <v>25880</v>
      </c>
      <c r="H14" s="97" t="s">
        <v>4980</v>
      </c>
      <c r="I14" s="40" t="s">
        <v>4966</v>
      </c>
      <c r="J14" s="41" t="s">
        <v>2339</v>
      </c>
      <c r="K14" s="40" t="s">
        <v>2121</v>
      </c>
    </row>
    <row r="15" spans="1:11" x14ac:dyDescent="0.2">
      <c r="A15" s="2">
        <v>12</v>
      </c>
      <c r="B15" s="40" t="s">
        <v>3195</v>
      </c>
      <c r="C15" s="40" t="s">
        <v>3196</v>
      </c>
      <c r="D15" s="149" t="s">
        <v>151</v>
      </c>
      <c r="E15" s="147">
        <v>62454</v>
      </c>
      <c r="F15" s="163">
        <f>IF(LOOKUP($J15,RABAT!$A$6:$A$9,RABAT!$A$6:$A$9)=$J15,LOOKUP($J15,RABAT!$A$6:$A$9,RABAT!C$6:C$9),"---")</f>
        <v>0</v>
      </c>
      <c r="G15" s="158">
        <f t="shared" si="0"/>
        <v>62454</v>
      </c>
      <c r="H15" s="97" t="s">
        <v>4981</v>
      </c>
      <c r="I15" s="40" t="s">
        <v>540</v>
      </c>
      <c r="J15" s="41" t="s">
        <v>2339</v>
      </c>
      <c r="K15" s="40" t="s">
        <v>2121</v>
      </c>
    </row>
    <row r="16" spans="1:11" x14ac:dyDescent="0.2">
      <c r="A16" s="2">
        <v>13</v>
      </c>
      <c r="B16" s="40" t="s">
        <v>3197</v>
      </c>
      <c r="C16" s="40" t="s">
        <v>2855</v>
      </c>
      <c r="D16" s="149" t="s">
        <v>151</v>
      </c>
      <c r="E16" s="147">
        <v>67309</v>
      </c>
      <c r="F16" s="163">
        <f>IF(LOOKUP($J16,RABAT!$A$6:$A$9,RABAT!$A$6:$A$9)=$J16,LOOKUP($J16,RABAT!$A$6:$A$9,RABAT!C$6:C$9),"---")</f>
        <v>0</v>
      </c>
      <c r="G16" s="158">
        <f t="shared" si="0"/>
        <v>67309</v>
      </c>
      <c r="H16" s="106" t="s">
        <v>4982</v>
      </c>
      <c r="I16" s="40" t="s">
        <v>540</v>
      </c>
      <c r="J16" s="41" t="s">
        <v>2339</v>
      </c>
      <c r="K16" s="40" t="s">
        <v>2121</v>
      </c>
    </row>
    <row r="17" spans="1:11" x14ac:dyDescent="0.2">
      <c r="A17" s="5">
        <v>14</v>
      </c>
      <c r="B17" s="40" t="s">
        <v>101</v>
      </c>
      <c r="C17" s="40" t="s">
        <v>102</v>
      </c>
      <c r="D17" s="149" t="s">
        <v>152</v>
      </c>
      <c r="E17" s="147">
        <v>88481</v>
      </c>
      <c r="F17" s="163">
        <f>IF(LOOKUP($J17,RABAT!$A$6:$A$9,RABAT!$A$6:$A$9)=$J17,LOOKUP($J17,RABAT!$A$6:$A$9,RABAT!C$6:C$9),"---")</f>
        <v>0</v>
      </c>
      <c r="G17" s="158">
        <f t="shared" si="0"/>
        <v>88481</v>
      </c>
      <c r="H17" s="61" t="s">
        <v>103</v>
      </c>
      <c r="I17" s="40" t="s">
        <v>540</v>
      </c>
      <c r="J17" s="41" t="s">
        <v>2339</v>
      </c>
      <c r="K17" s="40" t="s">
        <v>2121</v>
      </c>
    </row>
    <row r="18" spans="1:11" x14ac:dyDescent="0.2">
      <c r="A18" s="2">
        <v>15</v>
      </c>
      <c r="B18" s="36" t="s">
        <v>1039</v>
      </c>
      <c r="C18" s="36" t="s">
        <v>1035</v>
      </c>
      <c r="D18" s="149" t="s">
        <v>151</v>
      </c>
      <c r="E18" s="147">
        <v>90423</v>
      </c>
      <c r="F18" s="163">
        <f>IF(LOOKUP($J18,RABAT!$A$6:$A$9,RABAT!$A$6:$A$9)=$J18,LOOKUP($J18,RABAT!$A$6:$A$9,RABAT!C$6:C$9),"---")</f>
        <v>0</v>
      </c>
      <c r="G18" s="158">
        <f t="shared" si="0"/>
        <v>90423</v>
      </c>
      <c r="H18" s="89" t="s">
        <v>1041</v>
      </c>
      <c r="I18" s="40" t="s">
        <v>540</v>
      </c>
      <c r="J18" s="41" t="s">
        <v>2339</v>
      </c>
      <c r="K18" s="40" t="s">
        <v>2121</v>
      </c>
    </row>
    <row r="19" spans="1:11" x14ac:dyDescent="0.2">
      <c r="A19" s="2">
        <v>16</v>
      </c>
      <c r="B19" s="36" t="s">
        <v>56</v>
      </c>
      <c r="C19" s="36" t="s">
        <v>57</v>
      </c>
      <c r="D19" s="149" t="s">
        <v>152</v>
      </c>
      <c r="E19" s="147">
        <v>104907</v>
      </c>
      <c r="F19" s="163">
        <f>IF(LOOKUP($J19,RABAT!$A$6:$A$9,RABAT!$A$6:$A$9)=$J19,LOOKUP($J19,RABAT!$A$6:$A$9,RABAT!C$6:C$9),"---")</f>
        <v>0</v>
      </c>
      <c r="G19" s="158">
        <f t="shared" si="0"/>
        <v>104907</v>
      </c>
      <c r="H19" s="91" t="s">
        <v>104</v>
      </c>
      <c r="I19" s="40" t="s">
        <v>540</v>
      </c>
      <c r="J19" s="41" t="s">
        <v>2339</v>
      </c>
      <c r="K19" s="40" t="s">
        <v>2121</v>
      </c>
    </row>
    <row r="20" spans="1:11" x14ac:dyDescent="0.2">
      <c r="A20" s="5">
        <v>17</v>
      </c>
      <c r="B20" s="36" t="s">
        <v>2442</v>
      </c>
      <c r="C20" s="36" t="s">
        <v>1036</v>
      </c>
      <c r="D20" s="149" t="s">
        <v>151</v>
      </c>
      <c r="E20" s="147">
        <v>106996</v>
      </c>
      <c r="F20" s="163">
        <f>IF(LOOKUP($J20,RABAT!$A$6:$A$9,RABAT!$A$6:$A$9)=$J20,LOOKUP($J20,RABAT!$A$6:$A$9,RABAT!C$6:C$9),"---")</f>
        <v>0</v>
      </c>
      <c r="G20" s="158">
        <f t="shared" si="0"/>
        <v>106996</v>
      </c>
      <c r="H20" s="89" t="s">
        <v>1042</v>
      </c>
      <c r="I20" s="40" t="s">
        <v>540</v>
      </c>
      <c r="J20" s="41" t="s">
        <v>2339</v>
      </c>
      <c r="K20" s="40" t="s">
        <v>2121</v>
      </c>
    </row>
    <row r="21" spans="1:11" x14ac:dyDescent="0.2">
      <c r="A21" s="2">
        <v>18</v>
      </c>
      <c r="B21" s="36" t="s">
        <v>1040</v>
      </c>
      <c r="C21" s="36" t="s">
        <v>1037</v>
      </c>
      <c r="D21" s="149" t="s">
        <v>152</v>
      </c>
      <c r="E21" s="147">
        <v>115629</v>
      </c>
      <c r="F21" s="163">
        <f>IF(LOOKUP($J21,RABAT!$A$6:$A$9,RABAT!$A$6:$A$9)=$J21,LOOKUP($J21,RABAT!$A$6:$A$9,RABAT!C$6:C$9),"---")</f>
        <v>0</v>
      </c>
      <c r="G21" s="158">
        <f t="shared" si="0"/>
        <v>115629</v>
      </c>
      <c r="H21" s="89" t="s">
        <v>1043</v>
      </c>
      <c r="I21" s="40" t="s">
        <v>540</v>
      </c>
      <c r="J21" s="41" t="s">
        <v>2339</v>
      </c>
      <c r="K21" s="40" t="s">
        <v>2121</v>
      </c>
    </row>
    <row r="22" spans="1:11" x14ac:dyDescent="0.2">
      <c r="A22" s="2">
        <v>19</v>
      </c>
      <c r="B22" s="36" t="s">
        <v>972</v>
      </c>
      <c r="C22" s="36" t="s">
        <v>1038</v>
      </c>
      <c r="D22" s="149" t="s">
        <v>151</v>
      </c>
      <c r="E22" s="147">
        <v>122968</v>
      </c>
      <c r="F22" s="163">
        <f>IF(LOOKUP($J22,RABAT!$A$6:$A$9,RABAT!$A$6:$A$9)=$J22,LOOKUP($J22,RABAT!$A$6:$A$9,RABAT!C$6:C$9),"---")</f>
        <v>0</v>
      </c>
      <c r="G22" s="158">
        <f t="shared" si="0"/>
        <v>122968</v>
      </c>
      <c r="H22" s="89" t="s">
        <v>1044</v>
      </c>
      <c r="I22" s="40" t="s">
        <v>540</v>
      </c>
      <c r="J22" s="41" t="s">
        <v>2339</v>
      </c>
      <c r="K22" s="40" t="s">
        <v>2121</v>
      </c>
    </row>
    <row r="23" spans="1:11" customFormat="1" x14ac:dyDescent="0.2">
      <c r="A23" s="5">
        <v>20</v>
      </c>
      <c r="B23" s="40" t="s">
        <v>5133</v>
      </c>
      <c r="C23" s="40" t="s">
        <v>5257</v>
      </c>
      <c r="D23" s="149" t="s">
        <v>152</v>
      </c>
      <c r="E23" s="147" t="s">
        <v>127</v>
      </c>
      <c r="F23" s="163">
        <f>IF(LOOKUP($J23,RABAT!$A$6:$A$9,RABAT!$A$6:$A$9)=$J23,LOOKUP($J23,RABAT!$A$6:$A$9,RABAT!C$6:C$9),"---")</f>
        <v>0</v>
      </c>
      <c r="G23" s="139" t="s">
        <v>127</v>
      </c>
      <c r="H23" s="97" t="s">
        <v>5135</v>
      </c>
      <c r="I23" s="40" t="s">
        <v>540</v>
      </c>
      <c r="J23" s="41" t="s">
        <v>2339</v>
      </c>
      <c r="K23" s="40" t="s">
        <v>2121</v>
      </c>
    </row>
    <row r="24" spans="1:11" x14ac:dyDescent="0.2">
      <c r="A24" s="2">
        <v>21</v>
      </c>
      <c r="B24" s="40" t="s">
        <v>5136</v>
      </c>
      <c r="C24" s="40" t="s">
        <v>5258</v>
      </c>
      <c r="D24" s="149" t="s">
        <v>152</v>
      </c>
      <c r="E24" s="147" t="s">
        <v>127</v>
      </c>
      <c r="F24" s="163">
        <f>IF(LOOKUP($J24,RABAT!$A$6:$A$9,RABAT!$A$6:$A$9)=$J24,LOOKUP($J24,RABAT!$A$6:$A$9,RABAT!C$6:C$9),"---")</f>
        <v>0</v>
      </c>
      <c r="G24" s="139" t="s">
        <v>127</v>
      </c>
      <c r="H24" s="97" t="s">
        <v>5138</v>
      </c>
      <c r="I24" s="40" t="s">
        <v>540</v>
      </c>
      <c r="J24" s="41" t="s">
        <v>2339</v>
      </c>
      <c r="K24" s="40" t="s">
        <v>2121</v>
      </c>
    </row>
    <row r="25" spans="1:11" x14ac:dyDescent="0.2">
      <c r="A25" s="2">
        <v>22</v>
      </c>
      <c r="B25" s="40" t="s">
        <v>5139</v>
      </c>
      <c r="C25" s="40" t="s">
        <v>5259</v>
      </c>
      <c r="D25" s="149" t="s">
        <v>152</v>
      </c>
      <c r="E25" s="147" t="s">
        <v>127</v>
      </c>
      <c r="F25" s="163">
        <f>IF(LOOKUP($J25,RABAT!$A$6:$A$9,RABAT!$A$6:$A$9)=$J25,LOOKUP($J25,RABAT!$A$6:$A$9,RABAT!C$6:C$9),"---")</f>
        <v>0</v>
      </c>
      <c r="G25" s="139" t="s">
        <v>127</v>
      </c>
      <c r="H25" s="97" t="s">
        <v>5141</v>
      </c>
      <c r="I25" s="40" t="s">
        <v>540</v>
      </c>
      <c r="J25" s="41" t="s">
        <v>2339</v>
      </c>
      <c r="K25" s="40" t="s">
        <v>2121</v>
      </c>
    </row>
    <row r="26" spans="1:11" x14ac:dyDescent="0.2">
      <c r="A26" s="5">
        <v>23</v>
      </c>
      <c r="B26" s="40" t="s">
        <v>5142</v>
      </c>
      <c r="C26" s="40" t="s">
        <v>5260</v>
      </c>
      <c r="D26" s="149" t="s">
        <v>152</v>
      </c>
      <c r="E26" s="147" t="s">
        <v>127</v>
      </c>
      <c r="F26" s="163">
        <f>IF(LOOKUP($J26,RABAT!$A$6:$A$9,RABAT!$A$6:$A$9)=$J26,LOOKUP($J26,RABAT!$A$6:$A$9,RABAT!C$6:C$9),"---")</f>
        <v>0</v>
      </c>
      <c r="G26" s="139" t="s">
        <v>127</v>
      </c>
      <c r="H26" s="97" t="s">
        <v>5144</v>
      </c>
      <c r="I26" s="40" t="s">
        <v>540</v>
      </c>
      <c r="J26" s="41" t="s">
        <v>2339</v>
      </c>
      <c r="K26" s="40" t="s">
        <v>2121</v>
      </c>
    </row>
    <row r="27" spans="1:11" x14ac:dyDescent="0.2">
      <c r="A27" s="2">
        <v>24</v>
      </c>
      <c r="B27" s="40" t="s">
        <v>5145</v>
      </c>
      <c r="C27" s="40" t="s">
        <v>5261</v>
      </c>
      <c r="D27" s="149" t="s">
        <v>152</v>
      </c>
      <c r="E27" s="147" t="s">
        <v>127</v>
      </c>
      <c r="F27" s="163">
        <f>IF(LOOKUP($J27,RABAT!$A$6:$A$9,RABAT!$A$6:$A$9)=$J27,LOOKUP($J27,RABAT!$A$6:$A$9,RABAT!C$6:C$9),"---")</f>
        <v>0</v>
      </c>
      <c r="G27" s="139" t="s">
        <v>127</v>
      </c>
      <c r="H27" s="97" t="s">
        <v>5147</v>
      </c>
      <c r="I27" s="40" t="s">
        <v>540</v>
      </c>
      <c r="J27" s="41" t="s">
        <v>2339</v>
      </c>
      <c r="K27" s="40" t="s">
        <v>2121</v>
      </c>
    </row>
    <row r="28" spans="1:11" x14ac:dyDescent="0.2">
      <c r="A28" s="2">
        <v>25</v>
      </c>
      <c r="B28" s="103" t="s">
        <v>132</v>
      </c>
      <c r="C28" s="100" t="s">
        <v>4112</v>
      </c>
      <c r="D28" s="114" t="s">
        <v>150</v>
      </c>
      <c r="E28" s="122" t="s">
        <v>137</v>
      </c>
      <c r="F28" s="113" t="s">
        <v>138</v>
      </c>
      <c r="G28" s="114" t="s">
        <v>139</v>
      </c>
      <c r="H28" s="70" t="s">
        <v>134</v>
      </c>
      <c r="I28" s="70" t="s">
        <v>135</v>
      </c>
      <c r="J28" s="70" t="s">
        <v>136</v>
      </c>
      <c r="K28" s="70" t="s">
        <v>2120</v>
      </c>
    </row>
    <row r="29" spans="1:11" x14ac:dyDescent="0.2">
      <c r="A29" s="5">
        <v>26</v>
      </c>
      <c r="B29" s="40" t="s">
        <v>1194</v>
      </c>
      <c r="C29" s="40" t="s">
        <v>1195</v>
      </c>
      <c r="D29" s="149" t="s">
        <v>151</v>
      </c>
      <c r="E29" s="147">
        <v>3537</v>
      </c>
      <c r="F29" s="163">
        <f>IF(LOOKUP($J29,RABAT!$A$6:$A$9,RABAT!$A$6:$A$9)=$J29,LOOKUP($J29,RABAT!$A$6:$A$9,RABAT!C$6:C$9),"---")</f>
        <v>0</v>
      </c>
      <c r="G29" s="158">
        <f t="shared" ref="G29:G42" si="1">CEILING(E29-(E29*F29),0.1)</f>
        <v>3537</v>
      </c>
      <c r="H29" s="97" t="s">
        <v>4970</v>
      </c>
      <c r="I29" s="40" t="s">
        <v>4966</v>
      </c>
      <c r="J29" s="41" t="s">
        <v>2339</v>
      </c>
      <c r="K29" s="40" t="s">
        <v>2121</v>
      </c>
    </row>
    <row r="30" spans="1:11" x14ac:dyDescent="0.2">
      <c r="A30" s="2">
        <v>27</v>
      </c>
      <c r="B30" s="40" t="s">
        <v>1196</v>
      </c>
      <c r="C30" s="40" t="s">
        <v>1197</v>
      </c>
      <c r="D30" s="149" t="s">
        <v>151</v>
      </c>
      <c r="E30" s="147">
        <v>4729</v>
      </c>
      <c r="F30" s="163">
        <f>IF(LOOKUP($J30,RABAT!$A$6:$A$9,RABAT!$A$6:$A$9)=$J30,LOOKUP($J30,RABAT!$A$6:$A$9,RABAT!C$6:C$9),"---")</f>
        <v>0</v>
      </c>
      <c r="G30" s="158">
        <f t="shared" si="1"/>
        <v>4729</v>
      </c>
      <c r="H30" s="97" t="s">
        <v>4976</v>
      </c>
      <c r="I30" s="40" t="s">
        <v>4966</v>
      </c>
      <c r="J30" s="41" t="s">
        <v>2339</v>
      </c>
      <c r="K30" s="40" t="s">
        <v>2121</v>
      </c>
    </row>
    <row r="31" spans="1:11" x14ac:dyDescent="0.2">
      <c r="A31" s="2">
        <v>28</v>
      </c>
      <c r="B31" s="40" t="s">
        <v>1198</v>
      </c>
      <c r="C31" s="40" t="s">
        <v>1199</v>
      </c>
      <c r="D31" s="149" t="s">
        <v>151</v>
      </c>
      <c r="E31" s="147">
        <v>4975</v>
      </c>
      <c r="F31" s="163">
        <f>IF(LOOKUP($J31,RABAT!$A$6:$A$9,RABAT!$A$6:$A$9)=$J31,LOOKUP($J31,RABAT!$A$6:$A$9,RABAT!C$6:C$9),"---")</f>
        <v>0</v>
      </c>
      <c r="G31" s="158">
        <f t="shared" si="1"/>
        <v>4975</v>
      </c>
      <c r="H31" s="97" t="s">
        <v>4972</v>
      </c>
      <c r="I31" s="40" t="s">
        <v>4966</v>
      </c>
      <c r="J31" s="41" t="s">
        <v>2339</v>
      </c>
      <c r="K31" s="40" t="s">
        <v>2121</v>
      </c>
    </row>
    <row r="32" spans="1:11" x14ac:dyDescent="0.2">
      <c r="A32" s="5">
        <v>29</v>
      </c>
      <c r="B32" s="40" t="s">
        <v>1200</v>
      </c>
      <c r="C32" s="40" t="s">
        <v>1201</v>
      </c>
      <c r="D32" s="149" t="s">
        <v>151</v>
      </c>
      <c r="E32" s="147">
        <v>5941</v>
      </c>
      <c r="F32" s="163">
        <f>IF(LOOKUP($J32,RABAT!$A$6:$A$9,RABAT!$A$6:$A$9)=$J32,LOOKUP($J32,RABAT!$A$6:$A$9,RABAT!C$6:C$9),"---")</f>
        <v>0</v>
      </c>
      <c r="G32" s="158">
        <f t="shared" si="1"/>
        <v>5941</v>
      </c>
      <c r="H32" s="97" t="s">
        <v>4973</v>
      </c>
      <c r="I32" s="40" t="s">
        <v>4966</v>
      </c>
      <c r="J32" s="41" t="s">
        <v>2339</v>
      </c>
      <c r="K32" s="40" t="s">
        <v>2121</v>
      </c>
    </row>
    <row r="33" spans="1:11" x14ac:dyDescent="0.2">
      <c r="A33" s="2">
        <v>30</v>
      </c>
      <c r="B33" s="40" t="s">
        <v>1202</v>
      </c>
      <c r="C33" s="40" t="s">
        <v>1203</v>
      </c>
      <c r="D33" s="149" t="s">
        <v>151</v>
      </c>
      <c r="E33" s="147">
        <v>9151</v>
      </c>
      <c r="F33" s="163">
        <f>IF(LOOKUP($J33,RABAT!$A$6:$A$9,RABAT!$A$6:$A$9)=$J33,LOOKUP($J33,RABAT!$A$6:$A$9,RABAT!C$6:C$9),"---")</f>
        <v>0</v>
      </c>
      <c r="G33" s="158">
        <f t="shared" si="1"/>
        <v>9151</v>
      </c>
      <c r="H33" s="97" t="s">
        <v>4974</v>
      </c>
      <c r="I33" s="40" t="s">
        <v>4966</v>
      </c>
      <c r="J33" s="41" t="s">
        <v>2339</v>
      </c>
      <c r="K33" s="40" t="s">
        <v>2121</v>
      </c>
    </row>
    <row r="34" spans="1:11" x14ac:dyDescent="0.2">
      <c r="A34" s="2">
        <v>31</v>
      </c>
      <c r="B34" s="40" t="s">
        <v>1204</v>
      </c>
      <c r="C34" s="40" t="s">
        <v>1205</v>
      </c>
      <c r="D34" s="149" t="s">
        <v>151</v>
      </c>
      <c r="E34" s="147">
        <v>8731</v>
      </c>
      <c r="F34" s="163">
        <f>IF(LOOKUP($J34,RABAT!$A$6:$A$9,RABAT!$A$6:$A$9)=$J34,LOOKUP($J34,RABAT!$A$6:$A$9,RABAT!C$6:C$9),"---")</f>
        <v>0</v>
      </c>
      <c r="G34" s="158">
        <f t="shared" si="1"/>
        <v>8731</v>
      </c>
      <c r="H34" s="97" t="s">
        <v>4975</v>
      </c>
      <c r="I34" s="40" t="s">
        <v>4966</v>
      </c>
      <c r="J34" s="41" t="s">
        <v>2339</v>
      </c>
      <c r="K34" s="40" t="s">
        <v>2121</v>
      </c>
    </row>
    <row r="35" spans="1:11" x14ac:dyDescent="0.2">
      <c r="A35" s="5">
        <v>32</v>
      </c>
      <c r="B35" s="40" t="s">
        <v>1206</v>
      </c>
      <c r="C35" s="40" t="s">
        <v>5499</v>
      </c>
      <c r="D35" s="149" t="s">
        <v>151</v>
      </c>
      <c r="E35" s="147">
        <v>13097</v>
      </c>
      <c r="F35" s="163">
        <f>IF(LOOKUP($J35,RABAT!$A$6:$A$9,RABAT!$A$6:$A$9)=$J35,LOOKUP($J35,RABAT!$A$6:$A$9,RABAT!C$6:C$9),"---")</f>
        <v>0</v>
      </c>
      <c r="G35" s="158">
        <f t="shared" si="1"/>
        <v>13097</v>
      </c>
      <c r="H35" s="97" t="s">
        <v>4977</v>
      </c>
      <c r="I35" s="40" t="s">
        <v>108</v>
      </c>
      <c r="J35" s="41" t="s">
        <v>2339</v>
      </c>
      <c r="K35" s="40" t="s">
        <v>2121</v>
      </c>
    </row>
    <row r="36" spans="1:11" x14ac:dyDescent="0.2">
      <c r="A36" s="2">
        <v>34</v>
      </c>
      <c r="B36" s="40" t="s">
        <v>1208</v>
      </c>
      <c r="C36" s="40" t="s">
        <v>5498</v>
      </c>
      <c r="D36" s="149" t="s">
        <v>151</v>
      </c>
      <c r="E36" s="147">
        <v>18151</v>
      </c>
      <c r="F36" s="163">
        <f>IF(LOOKUP($J36,RABAT!$A$6:$A$9,RABAT!$A$6:$A$9)=$J36,LOOKUP($J36,RABAT!$A$6:$A$9,RABAT!C$6:C$9),"---")</f>
        <v>0</v>
      </c>
      <c r="G36" s="158">
        <f t="shared" si="1"/>
        <v>18151</v>
      </c>
      <c r="H36" s="97" t="s">
        <v>4979</v>
      </c>
      <c r="I36" s="40" t="s">
        <v>108</v>
      </c>
      <c r="J36" s="41" t="s">
        <v>2339</v>
      </c>
      <c r="K36" s="40" t="s">
        <v>2121</v>
      </c>
    </row>
    <row r="37" spans="1:11" x14ac:dyDescent="0.2">
      <c r="A37" s="2">
        <v>36</v>
      </c>
      <c r="B37" s="40" t="s">
        <v>1210</v>
      </c>
      <c r="C37" s="40" t="s">
        <v>5497</v>
      </c>
      <c r="D37" s="149" t="s">
        <v>151</v>
      </c>
      <c r="E37" s="147">
        <v>22364</v>
      </c>
      <c r="F37" s="163">
        <f>IF(LOOKUP($J37,RABAT!$A$6:$A$9,RABAT!$A$6:$A$9)=$J37,LOOKUP($J37,RABAT!$A$6:$A$9,RABAT!C$6:C$9),"---")</f>
        <v>0</v>
      </c>
      <c r="G37" s="158">
        <f t="shared" si="1"/>
        <v>22364</v>
      </c>
      <c r="H37" s="97" t="s">
        <v>4980</v>
      </c>
      <c r="I37" s="40" t="s">
        <v>108</v>
      </c>
      <c r="J37" s="41" t="s">
        <v>2339</v>
      </c>
      <c r="K37" s="40" t="s">
        <v>2121</v>
      </c>
    </row>
    <row r="38" spans="1:11" x14ac:dyDescent="0.2">
      <c r="A38" s="5">
        <v>38</v>
      </c>
      <c r="B38" s="40" t="s">
        <v>1212</v>
      </c>
      <c r="C38" s="40" t="s">
        <v>5496</v>
      </c>
      <c r="D38" s="149" t="s">
        <v>151</v>
      </c>
      <c r="E38" s="147">
        <v>47290</v>
      </c>
      <c r="F38" s="163">
        <f>IF(LOOKUP($J38,RABAT!$A$6:$A$9,RABAT!$A$6:$A$9)=$J38,LOOKUP($J38,RABAT!$A$6:$A$9,RABAT!C$6:C$9),"---")</f>
        <v>0</v>
      </c>
      <c r="G38" s="158">
        <f t="shared" si="1"/>
        <v>47290</v>
      </c>
      <c r="H38" s="97" t="s">
        <v>4981</v>
      </c>
      <c r="I38" s="40" t="s">
        <v>108</v>
      </c>
      <c r="J38" s="41" t="s">
        <v>2339</v>
      </c>
      <c r="K38" s="40" t="s">
        <v>2121</v>
      </c>
    </row>
    <row r="39" spans="1:11" x14ac:dyDescent="0.2">
      <c r="A39" s="2">
        <v>40</v>
      </c>
      <c r="B39" s="40" t="s">
        <v>1214</v>
      </c>
      <c r="C39" s="40" t="s">
        <v>5495</v>
      </c>
      <c r="D39" s="149" t="s">
        <v>152</v>
      </c>
      <c r="E39" s="147">
        <v>51354</v>
      </c>
      <c r="F39" s="163">
        <f>IF(LOOKUP($J39,RABAT!$A$6:$A$9,RABAT!$A$6:$A$9)=$J39,LOOKUP($J39,RABAT!$A$6:$A$9,RABAT!C$6:C$9),"---")</f>
        <v>0</v>
      </c>
      <c r="G39" s="158">
        <f t="shared" si="1"/>
        <v>51354</v>
      </c>
      <c r="H39" s="97" t="s">
        <v>4982</v>
      </c>
      <c r="I39" s="40" t="s">
        <v>108</v>
      </c>
      <c r="J39" s="41" t="s">
        <v>2339</v>
      </c>
      <c r="K39" s="40" t="s">
        <v>2121</v>
      </c>
    </row>
    <row r="40" spans="1:11" x14ac:dyDescent="0.2">
      <c r="B40" s="257" t="s">
        <v>5097</v>
      </c>
      <c r="C40" s="257" t="s">
        <v>5494</v>
      </c>
      <c r="D40" s="242" t="s">
        <v>152</v>
      </c>
      <c r="E40" s="152">
        <v>70221</v>
      </c>
      <c r="F40" s="169">
        <f>IF(LOOKUP($J40,RABAT!$A$6:$A$9,RABAT!$A$6:$A$9)=$J40,LOOKUP($J40,RABAT!$A$6:$A$9,RABAT!C$6:C$9),"---")</f>
        <v>0</v>
      </c>
      <c r="G40" s="258">
        <f t="shared" si="1"/>
        <v>70221</v>
      </c>
      <c r="H40" s="97" t="s">
        <v>1041</v>
      </c>
      <c r="I40" s="40" t="s">
        <v>108</v>
      </c>
      <c r="J40" s="41" t="s">
        <v>2339</v>
      </c>
      <c r="K40" s="40" t="s">
        <v>2121</v>
      </c>
    </row>
    <row r="41" spans="1:11" x14ac:dyDescent="0.2">
      <c r="A41" s="2">
        <v>42</v>
      </c>
      <c r="B41" s="36" t="s">
        <v>973</v>
      </c>
      <c r="C41" s="36" t="s">
        <v>1045</v>
      </c>
      <c r="D41" s="149" t="s">
        <v>151</v>
      </c>
      <c r="E41" s="147">
        <v>73159</v>
      </c>
      <c r="F41" s="163">
        <f>IF(LOOKUP($J41,RABAT!$A$6:$A$9,RABAT!$A$6:$A$9)=$J41,LOOKUP($J41,RABAT!$A$6:$A$9,RABAT!C$6:C$9),"---")</f>
        <v>0</v>
      </c>
      <c r="G41" s="158">
        <f t="shared" si="1"/>
        <v>73159</v>
      </c>
      <c r="H41" s="89" t="s">
        <v>1042</v>
      </c>
      <c r="I41" s="40" t="s">
        <v>108</v>
      </c>
      <c r="J41" s="41" t="s">
        <v>2339</v>
      </c>
      <c r="K41" s="50" t="s">
        <v>2121</v>
      </c>
    </row>
    <row r="42" spans="1:11" x14ac:dyDescent="0.2">
      <c r="A42" s="2">
        <v>43</v>
      </c>
      <c r="B42" s="36" t="s">
        <v>974</v>
      </c>
      <c r="C42" s="36" t="s">
        <v>1046</v>
      </c>
      <c r="D42" s="149" t="s">
        <v>151</v>
      </c>
      <c r="E42" s="147">
        <v>111313</v>
      </c>
      <c r="F42" s="163">
        <f>IF(LOOKUP($J42,RABAT!$A$6:$A$9,RABAT!$A$6:$A$9)=$J42,LOOKUP($J42,RABAT!$A$6:$A$9,RABAT!C$6:C$9),"---")</f>
        <v>0</v>
      </c>
      <c r="G42" s="158">
        <f t="shared" si="1"/>
        <v>111313</v>
      </c>
      <c r="H42" s="89" t="s">
        <v>1044</v>
      </c>
      <c r="I42" s="40" t="s">
        <v>108</v>
      </c>
      <c r="J42" s="41" t="s">
        <v>2339</v>
      </c>
      <c r="K42" s="50" t="s">
        <v>2121</v>
      </c>
    </row>
    <row r="43" spans="1:11" x14ac:dyDescent="0.2">
      <c r="A43" s="5">
        <v>44</v>
      </c>
      <c r="B43" s="36" t="s">
        <v>5148</v>
      </c>
      <c r="C43" s="36" t="s">
        <v>5262</v>
      </c>
      <c r="D43" s="149" t="s">
        <v>152</v>
      </c>
      <c r="E43" s="147" t="s">
        <v>127</v>
      </c>
      <c r="F43" s="163">
        <f>IF(LOOKUP($J43,RABAT!$A$6:$A$9,RABAT!$A$6:$A$9)=$J43,LOOKUP($J43,RABAT!$A$6:$A$9,RABAT!C$6:C$9),"---")</f>
        <v>0</v>
      </c>
      <c r="G43" s="139" t="s">
        <v>127</v>
      </c>
      <c r="H43" s="89" t="s">
        <v>5141</v>
      </c>
      <c r="I43" s="40" t="s">
        <v>108</v>
      </c>
      <c r="J43" s="41" t="s">
        <v>2339</v>
      </c>
      <c r="K43" s="50" t="s">
        <v>2121</v>
      </c>
    </row>
    <row r="44" spans="1:11" x14ac:dyDescent="0.2">
      <c r="A44" s="2">
        <v>45</v>
      </c>
      <c r="B44" s="36" t="s">
        <v>5151</v>
      </c>
      <c r="C44" s="38" t="s">
        <v>5263</v>
      </c>
      <c r="D44" s="149" t="s">
        <v>152</v>
      </c>
      <c r="E44" s="147" t="s">
        <v>127</v>
      </c>
      <c r="F44" s="163">
        <f>IF(LOOKUP($J44,RABAT!$A$6:$A$9,RABAT!$A$6:$A$9)=$J44,LOOKUP($J44,RABAT!$A$6:$A$9,RABAT!C$6:C$9),"---")</f>
        <v>0</v>
      </c>
      <c r="G44" s="139" t="s">
        <v>127</v>
      </c>
      <c r="H44" s="89" t="s">
        <v>5144</v>
      </c>
      <c r="I44" s="40" t="s">
        <v>108</v>
      </c>
      <c r="J44" s="41" t="s">
        <v>2339</v>
      </c>
      <c r="K44" s="40" t="s">
        <v>2121</v>
      </c>
    </row>
    <row r="45" spans="1:11" x14ac:dyDescent="0.2">
      <c r="A45" s="2">
        <v>46</v>
      </c>
      <c r="B45" s="103" t="s">
        <v>132</v>
      </c>
      <c r="C45" s="100" t="s">
        <v>4113</v>
      </c>
      <c r="D45" s="114" t="s">
        <v>150</v>
      </c>
      <c r="E45" s="122" t="s">
        <v>137</v>
      </c>
      <c r="F45" s="113" t="s">
        <v>138</v>
      </c>
      <c r="G45" s="114" t="s">
        <v>139</v>
      </c>
      <c r="H45" s="70" t="s">
        <v>134</v>
      </c>
      <c r="I45" s="70" t="s">
        <v>135</v>
      </c>
      <c r="J45" s="70" t="s">
        <v>136</v>
      </c>
      <c r="K45" s="70" t="s">
        <v>2120</v>
      </c>
    </row>
    <row r="46" spans="1:11" x14ac:dyDescent="0.2">
      <c r="A46" s="5">
        <v>47</v>
      </c>
      <c r="B46" s="40" t="s">
        <v>1250</v>
      </c>
      <c r="C46" s="40" t="s">
        <v>1251</v>
      </c>
      <c r="D46" s="149" t="s">
        <v>152</v>
      </c>
      <c r="E46" s="147">
        <v>6028</v>
      </c>
      <c r="F46" s="163">
        <f>IF(LOOKUP($J46,RABAT!$A$6:$A$9,RABAT!$A$6:$A$9)=$J46,LOOKUP($J46,RABAT!$A$6:$A$9,RABAT!C$6:C$9),"---")</f>
        <v>0</v>
      </c>
      <c r="G46" s="158">
        <f t="shared" ref="G46:G62" si="2">CEILING(E46-(E46*F46),0.1)</f>
        <v>6028</v>
      </c>
      <c r="H46" s="97" t="s">
        <v>1242</v>
      </c>
      <c r="I46" s="40" t="s">
        <v>4966</v>
      </c>
      <c r="J46" s="41" t="s">
        <v>2339</v>
      </c>
      <c r="K46" s="40" t="s">
        <v>2121</v>
      </c>
    </row>
    <row r="47" spans="1:11" x14ac:dyDescent="0.2">
      <c r="A47" s="2">
        <v>48</v>
      </c>
      <c r="B47" s="40" t="s">
        <v>1252</v>
      </c>
      <c r="C47" s="40" t="s">
        <v>1253</v>
      </c>
      <c r="D47" s="149" t="s">
        <v>151</v>
      </c>
      <c r="E47" s="147">
        <v>5876</v>
      </c>
      <c r="F47" s="163">
        <f>IF(LOOKUP($J47,RABAT!$A$6:$A$9,RABAT!$A$6:$A$9)=$J47,LOOKUP($J47,RABAT!$A$6:$A$9,RABAT!C$6:C$9),"---")</f>
        <v>0</v>
      </c>
      <c r="G47" s="158">
        <f t="shared" si="2"/>
        <v>5876</v>
      </c>
      <c r="H47" s="97" t="s">
        <v>1243</v>
      </c>
      <c r="I47" s="40" t="s">
        <v>4966</v>
      </c>
      <c r="J47" s="41" t="s">
        <v>2339</v>
      </c>
      <c r="K47" s="40" t="s">
        <v>2121</v>
      </c>
    </row>
    <row r="48" spans="1:11" x14ac:dyDescent="0.2">
      <c r="A48" s="2">
        <v>49</v>
      </c>
      <c r="B48" s="40" t="s">
        <v>1254</v>
      </c>
      <c r="C48" s="40" t="s">
        <v>1255</v>
      </c>
      <c r="D48" s="149" t="s">
        <v>151</v>
      </c>
      <c r="E48" s="147">
        <v>6734</v>
      </c>
      <c r="F48" s="163">
        <f>IF(LOOKUP($J48,RABAT!$A$6:$A$9,RABAT!$A$6:$A$9)=$J48,LOOKUP($J48,RABAT!$A$6:$A$9,RABAT!C$6:C$9),"---")</f>
        <v>0</v>
      </c>
      <c r="G48" s="158">
        <f t="shared" si="2"/>
        <v>6734</v>
      </c>
      <c r="H48" s="97" t="s">
        <v>1238</v>
      </c>
      <c r="I48" s="40" t="s">
        <v>4966</v>
      </c>
      <c r="J48" s="41" t="s">
        <v>2339</v>
      </c>
      <c r="K48" s="40" t="s">
        <v>2121</v>
      </c>
    </row>
    <row r="49" spans="1:11" x14ac:dyDescent="0.2">
      <c r="A49" s="5">
        <v>50</v>
      </c>
      <c r="B49" s="40" t="s">
        <v>1256</v>
      </c>
      <c r="C49" s="40" t="s">
        <v>1257</v>
      </c>
      <c r="D49" s="149" t="s">
        <v>151</v>
      </c>
      <c r="E49" s="147">
        <v>8451</v>
      </c>
      <c r="F49" s="163">
        <f>IF(LOOKUP($J49,RABAT!$A$6:$A$9,RABAT!$A$6:$A$9)=$J49,LOOKUP($J49,RABAT!$A$6:$A$9,RABAT!C$6:C$9),"---")</f>
        <v>0</v>
      </c>
      <c r="G49" s="158">
        <f t="shared" si="2"/>
        <v>8451</v>
      </c>
      <c r="H49" s="97" t="s">
        <v>1239</v>
      </c>
      <c r="I49" s="40" t="s">
        <v>4966</v>
      </c>
      <c r="J49" s="41" t="s">
        <v>2339</v>
      </c>
      <c r="K49" s="40" t="s">
        <v>2121</v>
      </c>
    </row>
    <row r="50" spans="1:11" x14ac:dyDescent="0.2">
      <c r="A50" s="2">
        <v>51</v>
      </c>
      <c r="B50" s="40" t="s">
        <v>1258</v>
      </c>
      <c r="C50" s="40" t="s">
        <v>1259</v>
      </c>
      <c r="D50" s="149" t="s">
        <v>151</v>
      </c>
      <c r="E50" s="147">
        <v>9739</v>
      </c>
      <c r="F50" s="163">
        <f>IF(LOOKUP($J50,RABAT!$A$6:$A$9,RABAT!$A$6:$A$9)=$J50,LOOKUP($J50,RABAT!$A$6:$A$9,RABAT!C$6:C$9),"---")</f>
        <v>0</v>
      </c>
      <c r="G50" s="158">
        <f t="shared" si="2"/>
        <v>9739</v>
      </c>
      <c r="H50" s="97" t="s">
        <v>1240</v>
      </c>
      <c r="I50" s="40" t="s">
        <v>4966</v>
      </c>
      <c r="J50" s="41" t="s">
        <v>2339</v>
      </c>
      <c r="K50" s="40" t="s">
        <v>2121</v>
      </c>
    </row>
    <row r="51" spans="1:11" x14ac:dyDescent="0.2">
      <c r="A51" s="2">
        <v>52</v>
      </c>
      <c r="B51" s="40" t="s">
        <v>1260</v>
      </c>
      <c r="C51" s="40" t="s">
        <v>1261</v>
      </c>
      <c r="D51" s="149" t="s">
        <v>151</v>
      </c>
      <c r="E51" s="147">
        <v>10142</v>
      </c>
      <c r="F51" s="163">
        <f>IF(LOOKUP($J51,RABAT!$A$6:$A$9,RABAT!$A$6:$A$9)=$J51,LOOKUP($J51,RABAT!$A$6:$A$9,RABAT!C$6:C$9),"---")</f>
        <v>0</v>
      </c>
      <c r="G51" s="158">
        <f t="shared" si="2"/>
        <v>10142</v>
      </c>
      <c r="H51" s="97" t="s">
        <v>1241</v>
      </c>
      <c r="I51" s="40" t="s">
        <v>4966</v>
      </c>
      <c r="J51" s="41" t="s">
        <v>2339</v>
      </c>
      <c r="K51" s="40" t="s">
        <v>2121</v>
      </c>
    </row>
    <row r="52" spans="1:11" x14ac:dyDescent="0.2">
      <c r="A52" s="5">
        <v>53</v>
      </c>
      <c r="B52" s="40" t="s">
        <v>1262</v>
      </c>
      <c r="C52" s="40" t="s">
        <v>1263</v>
      </c>
      <c r="D52" s="149" t="s">
        <v>151</v>
      </c>
      <c r="E52" s="147">
        <v>12267</v>
      </c>
      <c r="F52" s="163">
        <f>IF(LOOKUP($J52,RABAT!$A$6:$A$9,RABAT!$A$6:$A$9)=$J52,LOOKUP($J52,RABAT!$A$6:$A$9,RABAT!C$6:C$9),"---")</f>
        <v>0</v>
      </c>
      <c r="G52" s="158">
        <f t="shared" si="2"/>
        <v>12267</v>
      </c>
      <c r="H52" s="97" t="s">
        <v>1244</v>
      </c>
      <c r="I52" s="40" t="s">
        <v>4966</v>
      </c>
      <c r="J52" s="41" t="s">
        <v>2339</v>
      </c>
      <c r="K52" s="40" t="s">
        <v>2121</v>
      </c>
    </row>
    <row r="53" spans="1:11" x14ac:dyDescent="0.2">
      <c r="A53" s="2">
        <v>54</v>
      </c>
      <c r="B53" s="40" t="s">
        <v>1264</v>
      </c>
      <c r="C53" s="40" t="s">
        <v>1265</v>
      </c>
      <c r="D53" s="149" t="s">
        <v>151</v>
      </c>
      <c r="E53" s="147">
        <v>18161</v>
      </c>
      <c r="F53" s="163">
        <f>IF(LOOKUP($J53,RABAT!$A$6:$A$9,RABAT!$A$6:$A$9)=$J53,LOOKUP($J53,RABAT!$A$6:$A$9,RABAT!C$6:C$9),"---")</f>
        <v>0</v>
      </c>
      <c r="G53" s="158">
        <f t="shared" si="2"/>
        <v>18161</v>
      </c>
      <c r="H53" s="97" t="s">
        <v>1245</v>
      </c>
      <c r="I53" s="40" t="s">
        <v>4966</v>
      </c>
      <c r="J53" s="41" t="s">
        <v>2339</v>
      </c>
      <c r="K53" s="40" t="s">
        <v>2121</v>
      </c>
    </row>
    <row r="54" spans="1:11" x14ac:dyDescent="0.2">
      <c r="A54" s="2">
        <v>55</v>
      </c>
      <c r="B54" s="40" t="s">
        <v>1266</v>
      </c>
      <c r="C54" s="40" t="s">
        <v>1267</v>
      </c>
      <c r="D54" s="149" t="s">
        <v>151</v>
      </c>
      <c r="E54" s="147">
        <v>21973</v>
      </c>
      <c r="F54" s="163">
        <f>IF(LOOKUP($J54,RABAT!$A$6:$A$9,RABAT!$A$6:$A$9)=$J54,LOOKUP($J54,RABAT!$A$6:$A$9,RABAT!C$6:C$9),"---")</f>
        <v>0</v>
      </c>
      <c r="G54" s="158">
        <f t="shared" si="2"/>
        <v>21973</v>
      </c>
      <c r="H54" s="97" t="s">
        <v>1246</v>
      </c>
      <c r="I54" s="40" t="s">
        <v>4966</v>
      </c>
      <c r="J54" s="41" t="s">
        <v>2339</v>
      </c>
      <c r="K54" s="40" t="s">
        <v>2121</v>
      </c>
    </row>
    <row r="55" spans="1:11" x14ac:dyDescent="0.2">
      <c r="A55" s="5">
        <v>56</v>
      </c>
      <c r="B55" s="40" t="s">
        <v>1268</v>
      </c>
      <c r="C55" s="40" t="s">
        <v>1269</v>
      </c>
      <c r="D55" s="149" t="s">
        <v>151</v>
      </c>
      <c r="E55" s="147">
        <v>26752</v>
      </c>
      <c r="F55" s="163">
        <f>IF(LOOKUP($J55,RABAT!$A$6:$A$9,RABAT!$A$6:$A$9)=$J55,LOOKUP($J55,RABAT!$A$6:$A$9,RABAT!C$6:C$9),"---")</f>
        <v>0</v>
      </c>
      <c r="G55" s="158">
        <f t="shared" si="2"/>
        <v>26752</v>
      </c>
      <c r="H55" s="97" t="s">
        <v>1247</v>
      </c>
      <c r="I55" s="40" t="s">
        <v>540</v>
      </c>
      <c r="J55" s="41" t="s">
        <v>2339</v>
      </c>
      <c r="K55" s="40" t="s">
        <v>2121</v>
      </c>
    </row>
    <row r="56" spans="1:11" x14ac:dyDescent="0.2">
      <c r="A56" s="2">
        <v>57</v>
      </c>
      <c r="B56" s="40" t="s">
        <v>1270</v>
      </c>
      <c r="C56" s="40" t="s">
        <v>1271</v>
      </c>
      <c r="D56" s="149" t="s">
        <v>152</v>
      </c>
      <c r="E56" s="147">
        <v>60326</v>
      </c>
      <c r="F56" s="163">
        <f>IF(LOOKUP($J56,RABAT!$A$6:$A$9,RABAT!$A$6:$A$9)=$J56,LOOKUP($J56,RABAT!$A$6:$A$9,RABAT!C$6:C$9),"---")</f>
        <v>0</v>
      </c>
      <c r="G56" s="158">
        <f t="shared" si="2"/>
        <v>60326</v>
      </c>
      <c r="H56" s="97" t="s">
        <v>1248</v>
      </c>
      <c r="I56" s="40" t="s">
        <v>540</v>
      </c>
      <c r="J56" s="41" t="s">
        <v>2339</v>
      </c>
      <c r="K56" s="40" t="s">
        <v>2121</v>
      </c>
    </row>
    <row r="57" spans="1:11" x14ac:dyDescent="0.2">
      <c r="A57" s="2">
        <v>58</v>
      </c>
      <c r="B57" s="40" t="s">
        <v>58</v>
      </c>
      <c r="C57" s="40" t="s">
        <v>59</v>
      </c>
      <c r="D57" s="149" t="s">
        <v>152</v>
      </c>
      <c r="E57" s="147">
        <v>75871</v>
      </c>
      <c r="F57" s="163">
        <f>IF(LOOKUP($J57,RABAT!$A$6:$A$9,RABAT!$A$6:$A$9)=$J57,LOOKUP($J57,RABAT!$A$6:$A$9,RABAT!C$6:C$9),"---")</f>
        <v>0</v>
      </c>
      <c r="G57" s="158">
        <f t="shared" si="2"/>
        <v>75871</v>
      </c>
      <c r="H57" s="61" t="s">
        <v>105</v>
      </c>
      <c r="I57" s="40" t="s">
        <v>540</v>
      </c>
      <c r="J57" s="41" t="s">
        <v>2339</v>
      </c>
      <c r="K57" s="50"/>
    </row>
    <row r="58" spans="1:11" customFormat="1" x14ac:dyDescent="0.2">
      <c r="A58" s="5">
        <v>59</v>
      </c>
      <c r="B58" s="40" t="s">
        <v>1272</v>
      </c>
      <c r="C58" s="40" t="s">
        <v>1273</v>
      </c>
      <c r="D58" s="149" t="s">
        <v>152</v>
      </c>
      <c r="E58" s="147">
        <v>74690</v>
      </c>
      <c r="F58" s="163">
        <f>IF(LOOKUP($J58,RABAT!$A$6:$A$9,RABAT!$A$6:$A$9)=$J58,LOOKUP($J58,RABAT!$A$6:$A$9,RABAT!C$6:C$9),"---")</f>
        <v>0</v>
      </c>
      <c r="G58" s="158">
        <f t="shared" si="2"/>
        <v>74690</v>
      </c>
      <c r="H58" s="106" t="s">
        <v>1249</v>
      </c>
      <c r="I58" s="40" t="s">
        <v>540</v>
      </c>
      <c r="J58" s="41" t="s">
        <v>2339</v>
      </c>
      <c r="K58" s="50" t="s">
        <v>2121</v>
      </c>
    </row>
    <row r="59" spans="1:11" x14ac:dyDescent="0.2">
      <c r="A59" s="2">
        <v>60</v>
      </c>
      <c r="B59" s="36" t="s">
        <v>1047</v>
      </c>
      <c r="C59" s="36" t="s">
        <v>1054</v>
      </c>
      <c r="D59" s="149" t="s">
        <v>152</v>
      </c>
      <c r="E59" s="147">
        <v>79635</v>
      </c>
      <c r="F59" s="163">
        <f>IF(LOOKUP($J59,RABAT!$A$6:$A$9,RABAT!$A$6:$A$9)=$J59,LOOKUP($J59,RABAT!$A$6:$A$9,RABAT!C$6:C$9),"---")</f>
        <v>0</v>
      </c>
      <c r="G59" s="158">
        <f t="shared" si="2"/>
        <v>79635</v>
      </c>
      <c r="H59" s="89" t="s">
        <v>1050</v>
      </c>
      <c r="I59" s="40" t="s">
        <v>540</v>
      </c>
      <c r="J59" s="41" t="s">
        <v>2339</v>
      </c>
      <c r="K59" s="40" t="s">
        <v>2121</v>
      </c>
    </row>
    <row r="60" spans="1:11" x14ac:dyDescent="0.2">
      <c r="A60" s="2">
        <v>61</v>
      </c>
      <c r="B60" s="36" t="s">
        <v>1048</v>
      </c>
      <c r="C60" s="36" t="s">
        <v>1055</v>
      </c>
      <c r="D60" s="149" t="s">
        <v>152</v>
      </c>
      <c r="E60" s="147">
        <v>110018</v>
      </c>
      <c r="F60" s="163">
        <f>IF(LOOKUP($J60,RABAT!$A$6:$A$9,RABAT!$A$6:$A$9)=$J60,LOOKUP($J60,RABAT!$A$6:$A$9,RABAT!C$6:C$9),"---")</f>
        <v>0</v>
      </c>
      <c r="G60" s="158">
        <f t="shared" si="2"/>
        <v>110018</v>
      </c>
      <c r="H60" s="89" t="s">
        <v>1051</v>
      </c>
      <c r="I60" s="40" t="s">
        <v>540</v>
      </c>
      <c r="J60" s="41" t="s">
        <v>2339</v>
      </c>
      <c r="K60" s="40" t="s">
        <v>2121</v>
      </c>
    </row>
    <row r="61" spans="1:11" x14ac:dyDescent="0.2">
      <c r="A61" s="5">
        <v>62</v>
      </c>
      <c r="B61" s="36" t="s">
        <v>1049</v>
      </c>
      <c r="C61" s="36" t="s">
        <v>1056</v>
      </c>
      <c r="D61" s="149" t="s">
        <v>152</v>
      </c>
      <c r="E61" s="147">
        <v>111141</v>
      </c>
      <c r="F61" s="163">
        <f>IF(LOOKUP($J61,RABAT!$A$6:$A$9,RABAT!$A$6:$A$9)=$J61,LOOKUP($J61,RABAT!$A$6:$A$9,RABAT!C$6:C$9),"---")</f>
        <v>0</v>
      </c>
      <c r="G61" s="158">
        <f t="shared" si="2"/>
        <v>111141</v>
      </c>
      <c r="H61" s="89" t="s">
        <v>1052</v>
      </c>
      <c r="I61" s="40" t="s">
        <v>540</v>
      </c>
      <c r="J61" s="41" t="s">
        <v>2339</v>
      </c>
      <c r="K61" s="40" t="s">
        <v>2121</v>
      </c>
    </row>
    <row r="62" spans="1:11" x14ac:dyDescent="0.2">
      <c r="A62" s="2">
        <v>63</v>
      </c>
      <c r="B62" s="36" t="s">
        <v>60</v>
      </c>
      <c r="C62" s="36" t="s">
        <v>61</v>
      </c>
      <c r="D62" s="149" t="s">
        <v>152</v>
      </c>
      <c r="E62" s="147">
        <v>114993</v>
      </c>
      <c r="F62" s="163">
        <f>IF(LOOKUP($J62,RABAT!$A$6:$A$9,RABAT!$A$6:$A$9)=$J62,LOOKUP($J62,RABAT!$A$6:$A$9,RABAT!C$6:C$9),"---")</f>
        <v>0</v>
      </c>
      <c r="G62" s="158">
        <f t="shared" si="2"/>
        <v>114993</v>
      </c>
      <c r="H62" s="91" t="s">
        <v>106</v>
      </c>
      <c r="I62" s="40" t="s">
        <v>540</v>
      </c>
      <c r="J62" s="41" t="s">
        <v>2339</v>
      </c>
      <c r="K62" s="70"/>
    </row>
    <row r="63" spans="1:11" x14ac:dyDescent="0.2">
      <c r="A63" s="2">
        <v>64</v>
      </c>
      <c r="B63" s="36" t="s">
        <v>5153</v>
      </c>
      <c r="C63" s="36" t="s">
        <v>5264</v>
      </c>
      <c r="D63" s="149" t="s">
        <v>152</v>
      </c>
      <c r="E63" s="147" t="s">
        <v>127</v>
      </c>
      <c r="F63" s="163">
        <f>IF(LOOKUP($J63,RABAT!$A$6:$A$9,RABAT!$A$6:$A$9)=$J63,LOOKUP($J63,RABAT!$A$6:$A$9,RABAT!C$6:C$9),"---")</f>
        <v>0</v>
      </c>
      <c r="G63" s="139" t="s">
        <v>127</v>
      </c>
      <c r="H63" s="89" t="s">
        <v>5155</v>
      </c>
      <c r="I63" t="s">
        <v>540</v>
      </c>
      <c r="J63" s="41" t="s">
        <v>2339</v>
      </c>
      <c r="K63" s="50" t="s">
        <v>2121</v>
      </c>
    </row>
    <row r="64" spans="1:11" x14ac:dyDescent="0.2">
      <c r="A64" s="5">
        <v>65</v>
      </c>
      <c r="B64" s="36" t="s">
        <v>5156</v>
      </c>
      <c r="C64" s="36" t="s">
        <v>5265</v>
      </c>
      <c r="D64" s="149" t="s">
        <v>152</v>
      </c>
      <c r="E64" s="147" t="s">
        <v>127</v>
      </c>
      <c r="F64" s="163">
        <f>IF(LOOKUP($J64,RABAT!$A$6:$A$9,RABAT!$A$6:$A$9)=$J64,LOOKUP($J64,RABAT!$A$6:$A$9,RABAT!C$6:C$9),"---")</f>
        <v>0</v>
      </c>
      <c r="G64" s="139" t="s">
        <v>127</v>
      </c>
      <c r="H64" s="89" t="s">
        <v>5158</v>
      </c>
      <c r="I64" t="s">
        <v>540</v>
      </c>
      <c r="J64" s="41" t="s">
        <v>2339</v>
      </c>
      <c r="K64" s="50" t="s">
        <v>2121</v>
      </c>
    </row>
    <row r="65" spans="1:11" x14ac:dyDescent="0.2">
      <c r="A65" s="2">
        <v>66</v>
      </c>
      <c r="B65" s="36" t="s">
        <v>5159</v>
      </c>
      <c r="C65" s="36" t="s">
        <v>5266</v>
      </c>
      <c r="D65" s="149" t="s">
        <v>152</v>
      </c>
      <c r="E65" s="147" t="s">
        <v>127</v>
      </c>
      <c r="F65" s="163">
        <f>IF(LOOKUP($J65,RABAT!$A$6:$A$9,RABAT!$A$6:$A$9)=$J65,LOOKUP($J65,RABAT!$A$6:$A$9,RABAT!C$6:C$9),"---")</f>
        <v>0</v>
      </c>
      <c r="G65" s="139" t="s">
        <v>127</v>
      </c>
      <c r="H65" s="89" t="s">
        <v>5161</v>
      </c>
      <c r="I65" t="s">
        <v>540</v>
      </c>
      <c r="J65" s="41" t="s">
        <v>2339</v>
      </c>
      <c r="K65" s="50" t="s">
        <v>2121</v>
      </c>
    </row>
    <row r="66" spans="1:11" x14ac:dyDescent="0.2">
      <c r="A66" s="2">
        <v>67</v>
      </c>
      <c r="B66" s="103" t="s">
        <v>132</v>
      </c>
      <c r="C66" s="100" t="s">
        <v>4114</v>
      </c>
      <c r="D66" s="114" t="s">
        <v>150</v>
      </c>
      <c r="E66" s="122" t="s">
        <v>137</v>
      </c>
      <c r="F66" s="113" t="s">
        <v>138</v>
      </c>
      <c r="G66" s="114" t="s">
        <v>139</v>
      </c>
      <c r="H66" s="70" t="s">
        <v>134</v>
      </c>
      <c r="I66" s="70" t="s">
        <v>135</v>
      </c>
      <c r="J66" s="70" t="s">
        <v>136</v>
      </c>
      <c r="K66" s="70" t="s">
        <v>2120</v>
      </c>
    </row>
    <row r="67" spans="1:11" x14ac:dyDescent="0.2">
      <c r="A67" s="5">
        <v>68</v>
      </c>
      <c r="B67" s="40" t="s">
        <v>1282</v>
      </c>
      <c r="C67" s="40" t="s">
        <v>1283</v>
      </c>
      <c r="D67" s="149" t="s">
        <v>151</v>
      </c>
      <c r="E67" s="147">
        <v>3600</v>
      </c>
      <c r="F67" s="163">
        <f>IF(LOOKUP($J67,RABAT!$A$6:$A$9,RABAT!$A$6:$A$9)=$J67,LOOKUP($J67,RABAT!$A$6:$A$9,RABAT!C$6:C$9),"---")</f>
        <v>0</v>
      </c>
      <c r="G67" s="158">
        <f t="shared" ref="G67:G77" si="3">CEILING(E67-(E67*F67),0.1)</f>
        <v>3600</v>
      </c>
      <c r="H67" s="97" t="s">
        <v>1274</v>
      </c>
      <c r="I67" s="40" t="s">
        <v>4966</v>
      </c>
      <c r="J67" s="41" t="s">
        <v>2339</v>
      </c>
      <c r="K67" s="40" t="s">
        <v>2121</v>
      </c>
    </row>
    <row r="68" spans="1:11" x14ac:dyDescent="0.2">
      <c r="A68" s="2">
        <v>69</v>
      </c>
      <c r="B68" s="40" t="s">
        <v>1284</v>
      </c>
      <c r="C68" s="40" t="s">
        <v>1285</v>
      </c>
      <c r="D68" s="149" t="s">
        <v>151</v>
      </c>
      <c r="E68" s="147">
        <v>4478</v>
      </c>
      <c r="F68" s="163">
        <f>IF(LOOKUP($J68,RABAT!$A$6:$A$9,RABAT!$A$6:$A$9)=$J68,LOOKUP($J68,RABAT!$A$6:$A$9,RABAT!C$6:C$9),"---")</f>
        <v>0</v>
      </c>
      <c r="G68" s="158">
        <f t="shared" si="3"/>
        <v>4478</v>
      </c>
      <c r="H68" s="97" t="s">
        <v>1279</v>
      </c>
      <c r="I68" s="40" t="s">
        <v>4966</v>
      </c>
      <c r="J68" s="41" t="s">
        <v>2339</v>
      </c>
      <c r="K68" s="40" t="s">
        <v>2121</v>
      </c>
    </row>
    <row r="69" spans="1:11" x14ac:dyDescent="0.2">
      <c r="A69" s="2">
        <v>70</v>
      </c>
      <c r="B69" s="40" t="s">
        <v>1286</v>
      </c>
      <c r="C69" s="40" t="s">
        <v>1287</v>
      </c>
      <c r="D69" s="149" t="s">
        <v>152</v>
      </c>
      <c r="E69" s="147">
        <v>5876</v>
      </c>
      <c r="F69" s="163">
        <f>IF(LOOKUP($J69,RABAT!$A$6:$A$9,RABAT!$A$6:$A$9)=$J69,LOOKUP($J69,RABAT!$A$6:$A$9,RABAT!C$6:C$9),"---")</f>
        <v>0</v>
      </c>
      <c r="G69" s="158">
        <f t="shared" si="3"/>
        <v>5876</v>
      </c>
      <c r="H69" s="97" t="s">
        <v>1275</v>
      </c>
      <c r="I69" s="40" t="s">
        <v>4966</v>
      </c>
      <c r="J69" s="41" t="s">
        <v>2339</v>
      </c>
      <c r="K69" s="40" t="s">
        <v>2121</v>
      </c>
    </row>
    <row r="70" spans="1:11" x14ac:dyDescent="0.2">
      <c r="A70" s="5">
        <v>71</v>
      </c>
      <c r="B70" s="40" t="s">
        <v>1288</v>
      </c>
      <c r="C70" s="40" t="s">
        <v>1289</v>
      </c>
      <c r="D70" s="149" t="s">
        <v>151</v>
      </c>
      <c r="E70" s="147">
        <v>8731</v>
      </c>
      <c r="F70" s="163">
        <f>IF(LOOKUP($J70,RABAT!$A$6:$A$9,RABAT!$A$6:$A$9)=$J70,LOOKUP($J70,RABAT!$A$6:$A$9,RABAT!C$6:C$9),"---")</f>
        <v>0</v>
      </c>
      <c r="G70" s="158">
        <f t="shared" si="3"/>
        <v>8731</v>
      </c>
      <c r="H70" s="97" t="s">
        <v>1276</v>
      </c>
      <c r="I70" s="40" t="s">
        <v>4966</v>
      </c>
      <c r="J70" s="41" t="s">
        <v>2339</v>
      </c>
      <c r="K70" s="40" t="s">
        <v>2121</v>
      </c>
    </row>
    <row r="71" spans="1:11" x14ac:dyDescent="0.2">
      <c r="A71" s="2">
        <v>72</v>
      </c>
      <c r="B71" s="40" t="s">
        <v>1290</v>
      </c>
      <c r="C71" s="40" t="s">
        <v>1291</v>
      </c>
      <c r="D71" s="149" t="s">
        <v>151</v>
      </c>
      <c r="E71" s="147">
        <v>9109</v>
      </c>
      <c r="F71" s="163">
        <f>IF(LOOKUP($J71,RABAT!$A$6:$A$9,RABAT!$A$6:$A$9)=$J71,LOOKUP($J71,RABAT!$A$6:$A$9,RABAT!C$6:C$9),"---")</f>
        <v>0</v>
      </c>
      <c r="G71" s="158">
        <f t="shared" si="3"/>
        <v>9109</v>
      </c>
      <c r="H71" s="97" t="s">
        <v>1277</v>
      </c>
      <c r="I71" s="40" t="s">
        <v>4966</v>
      </c>
      <c r="J71" s="41" t="s">
        <v>2339</v>
      </c>
      <c r="K71" s="40" t="s">
        <v>2121</v>
      </c>
    </row>
    <row r="72" spans="1:11" x14ac:dyDescent="0.2">
      <c r="A72" s="2">
        <v>73</v>
      </c>
      <c r="B72" s="42" t="s">
        <v>4115</v>
      </c>
      <c r="C72" s="40" t="s">
        <v>3932</v>
      </c>
      <c r="D72" s="149" t="s">
        <v>152</v>
      </c>
      <c r="E72" s="147">
        <v>10582</v>
      </c>
      <c r="F72" s="163">
        <f>IF(LOOKUP($J72,RABAT!$A$6:$A$9,RABAT!$A$6:$A$9)=$J72,LOOKUP($J72,RABAT!$A$6:$A$9,RABAT!C$6:C$9),"---")</f>
        <v>0</v>
      </c>
      <c r="G72" s="158">
        <f t="shared" si="3"/>
        <v>10582</v>
      </c>
      <c r="H72" s="61" t="s">
        <v>4296</v>
      </c>
      <c r="I72" s="40" t="s">
        <v>4966</v>
      </c>
      <c r="J72" s="41" t="s">
        <v>2339</v>
      </c>
      <c r="K72" s="40" t="s">
        <v>2121</v>
      </c>
    </row>
    <row r="73" spans="1:11" x14ac:dyDescent="0.2">
      <c r="A73" s="5">
        <v>74</v>
      </c>
      <c r="B73" s="42" t="s">
        <v>4116</v>
      </c>
      <c r="C73" s="40" t="s">
        <v>3933</v>
      </c>
      <c r="D73" s="149" t="s">
        <v>152</v>
      </c>
      <c r="E73" s="147">
        <v>12755</v>
      </c>
      <c r="F73" s="163">
        <f>IF(LOOKUP($J73,RABAT!$A$6:$A$9,RABAT!$A$6:$A$9)=$J73,LOOKUP($J73,RABAT!$A$6:$A$9,RABAT!C$6:C$9),"---")</f>
        <v>0</v>
      </c>
      <c r="G73" s="158">
        <f t="shared" si="3"/>
        <v>12755</v>
      </c>
      <c r="H73" s="61" t="s">
        <v>3931</v>
      </c>
      <c r="I73" s="40" t="s">
        <v>4966</v>
      </c>
      <c r="J73" s="41" t="s">
        <v>2339</v>
      </c>
      <c r="K73" s="40" t="s">
        <v>2121</v>
      </c>
    </row>
    <row r="74" spans="1:11" x14ac:dyDescent="0.2">
      <c r="A74" s="2">
        <v>75</v>
      </c>
      <c r="B74" s="40" t="s">
        <v>1292</v>
      </c>
      <c r="C74" s="40" t="s">
        <v>5463</v>
      </c>
      <c r="D74" s="149" t="s">
        <v>152</v>
      </c>
      <c r="E74" s="147">
        <v>14343</v>
      </c>
      <c r="F74" s="163">
        <f>IF(LOOKUP($J74,RABAT!$A$6:$A$9,RABAT!$A$6:$A$9)=$J74,LOOKUP($J74,RABAT!$A$6:$A$9,RABAT!C$6:C$9),"---")</f>
        <v>0</v>
      </c>
      <c r="G74" s="158">
        <f t="shared" si="3"/>
        <v>14343</v>
      </c>
      <c r="H74" s="97" t="s">
        <v>1278</v>
      </c>
      <c r="I74" s="40" t="s">
        <v>108</v>
      </c>
      <c r="J74" s="41" t="s">
        <v>2339</v>
      </c>
      <c r="K74" s="40" t="s">
        <v>2121</v>
      </c>
    </row>
    <row r="75" spans="1:11" x14ac:dyDescent="0.2">
      <c r="A75" s="5">
        <v>77</v>
      </c>
      <c r="B75" s="40" t="s">
        <v>1294</v>
      </c>
      <c r="C75" s="40" t="s">
        <v>5464</v>
      </c>
      <c r="D75" s="149" t="s">
        <v>152</v>
      </c>
      <c r="E75" s="147">
        <v>19636</v>
      </c>
      <c r="F75" s="163">
        <f>IF(LOOKUP($J75,RABAT!$A$6:$A$9,RABAT!$A$6:$A$9)=$J75,LOOKUP($J75,RABAT!$A$6:$A$9,RABAT!C$6:C$9),"---")</f>
        <v>0</v>
      </c>
      <c r="G75" s="158">
        <f t="shared" si="3"/>
        <v>19636</v>
      </c>
      <c r="H75" s="97" t="s">
        <v>1280</v>
      </c>
      <c r="I75" s="40" t="s">
        <v>108</v>
      </c>
      <c r="J75" s="41" t="s">
        <v>2339</v>
      </c>
      <c r="K75" s="40" t="s">
        <v>2121</v>
      </c>
    </row>
    <row r="76" spans="1:11" x14ac:dyDescent="0.2">
      <c r="A76" s="2">
        <v>79</v>
      </c>
      <c r="B76" s="42" t="s">
        <v>4117</v>
      </c>
      <c r="C76" s="40" t="s">
        <v>5465</v>
      </c>
      <c r="D76" s="149" t="s">
        <v>152</v>
      </c>
      <c r="E76" s="147">
        <v>24278</v>
      </c>
      <c r="F76" s="163">
        <f>IF(LOOKUP($J76,RABAT!$A$6:$A$9,RABAT!$A$6:$A$9)=$J76,LOOKUP($J76,RABAT!$A$6:$A$9,RABAT!C$6:C$9),"---")</f>
        <v>0</v>
      </c>
      <c r="G76" s="158">
        <f t="shared" si="3"/>
        <v>24278</v>
      </c>
      <c r="H76" s="97" t="s">
        <v>4295</v>
      </c>
      <c r="I76" s="40" t="s">
        <v>108</v>
      </c>
      <c r="J76" s="41" t="s">
        <v>2339</v>
      </c>
      <c r="K76" s="40" t="s">
        <v>2121</v>
      </c>
    </row>
    <row r="77" spans="1:11" x14ac:dyDescent="0.2">
      <c r="A77" s="2">
        <v>81</v>
      </c>
      <c r="B77" s="40" t="s">
        <v>1296</v>
      </c>
      <c r="C77" s="40" t="s">
        <v>5466</v>
      </c>
      <c r="D77" s="149" t="s">
        <v>152</v>
      </c>
      <c r="E77" s="147">
        <v>43690</v>
      </c>
      <c r="F77" s="163">
        <f>IF(LOOKUP($J77,RABAT!$A$6:$A$9,RABAT!$A$6:$A$9)=$J77,LOOKUP($J77,RABAT!$A$6:$A$9,RABAT!C$6:C$9),"---")</f>
        <v>0</v>
      </c>
      <c r="G77" s="158">
        <f t="shared" si="3"/>
        <v>43690</v>
      </c>
      <c r="H77" s="97" t="s">
        <v>1281</v>
      </c>
      <c r="I77" s="40" t="s">
        <v>108</v>
      </c>
      <c r="J77" s="41" t="s">
        <v>2339</v>
      </c>
      <c r="K77" s="40" t="s">
        <v>2121</v>
      </c>
    </row>
    <row r="78" spans="1:11" x14ac:dyDescent="0.2">
      <c r="A78" s="5">
        <v>83</v>
      </c>
      <c r="B78" s="40" t="s">
        <v>63</v>
      </c>
      <c r="C78" s="40" t="s">
        <v>64</v>
      </c>
      <c r="D78" s="149" t="s">
        <v>152</v>
      </c>
      <c r="E78" s="147">
        <v>62417</v>
      </c>
      <c r="F78" s="163">
        <f>IF(LOOKUP($J78,RABAT!$A$6:$A$9,RABAT!$A$6:$A$9)=$J78,LOOKUP($J78,RABAT!$A$6:$A$9,RABAT!C$6:C$9),"---")</f>
        <v>0</v>
      </c>
      <c r="G78" s="158">
        <f>CEILING(E78-(E78*F78),0.1)</f>
        <v>62417</v>
      </c>
      <c r="H78" s="61" t="s">
        <v>107</v>
      </c>
      <c r="I78" s="40" t="s">
        <v>108</v>
      </c>
      <c r="J78" s="41" t="s">
        <v>2339</v>
      </c>
      <c r="K78" s="50" t="s">
        <v>2121</v>
      </c>
    </row>
    <row r="79" spans="1:11" x14ac:dyDescent="0.2">
      <c r="A79" s="2">
        <v>84</v>
      </c>
      <c r="B79" s="36" t="s">
        <v>1053</v>
      </c>
      <c r="C79" s="36" t="s">
        <v>5267</v>
      </c>
      <c r="D79" s="149" t="s">
        <v>152</v>
      </c>
      <c r="E79" s="147">
        <v>64959</v>
      </c>
      <c r="F79" s="163">
        <f>IF(LOOKUP($J79,RABAT!$A$6:$A$9,RABAT!$A$6:$A$9)=$J79,LOOKUP($J79,RABAT!$A$6:$A$9,RABAT!C$6:C$9),"---")</f>
        <v>0</v>
      </c>
      <c r="G79" s="158">
        <f>CEILING(E79-(E79*F79),0.1)</f>
        <v>64959</v>
      </c>
      <c r="H79" s="89" t="s">
        <v>1057</v>
      </c>
      <c r="I79" s="40" t="s">
        <v>108</v>
      </c>
      <c r="J79" s="41" t="s">
        <v>2339</v>
      </c>
      <c r="K79" s="50" t="s">
        <v>2121</v>
      </c>
    </row>
    <row r="80" spans="1:11" x14ac:dyDescent="0.2">
      <c r="A80" s="2">
        <v>85</v>
      </c>
      <c r="B80" s="36" t="s">
        <v>62</v>
      </c>
      <c r="C80" s="36" t="s">
        <v>5268</v>
      </c>
      <c r="D80" s="149" t="s">
        <v>152</v>
      </c>
      <c r="E80" s="147">
        <v>70129</v>
      </c>
      <c r="F80" s="163">
        <f>IF(LOOKUP($J80,RABAT!$A$6:$A$9,RABAT!$A$6:$A$9)=$J80,LOOKUP($J80,RABAT!$A$6:$A$9,RABAT!C$6:C$9),"---")</f>
        <v>0</v>
      </c>
      <c r="G80" s="158">
        <f>CEILING(E80-(E80*F80),0.1)</f>
        <v>70129</v>
      </c>
      <c r="H80" s="91" t="s">
        <v>109</v>
      </c>
      <c r="I80" s="40" t="s">
        <v>108</v>
      </c>
      <c r="J80" s="41" t="s">
        <v>2339</v>
      </c>
      <c r="K80" s="50" t="s">
        <v>2121</v>
      </c>
    </row>
    <row r="81" spans="1:11" x14ac:dyDescent="0.2">
      <c r="A81" s="5">
        <v>86</v>
      </c>
      <c r="B81" s="36" t="s">
        <v>1059</v>
      </c>
      <c r="C81" s="36" t="s">
        <v>5269</v>
      </c>
      <c r="D81" s="149" t="s">
        <v>152</v>
      </c>
      <c r="E81" s="147">
        <v>77042</v>
      </c>
      <c r="F81" s="163">
        <f>IF(LOOKUP($J81,RABAT!$A$6:$A$9,RABAT!$A$6:$A$9)=$J81,LOOKUP($J81,RABAT!$A$6:$A$9,RABAT!C$6:C$9),"---")</f>
        <v>0</v>
      </c>
      <c r="G81" s="158">
        <f>CEILING(E81-(E81*F81),0.1)</f>
        <v>77042</v>
      </c>
      <c r="H81" s="89" t="s">
        <v>1058</v>
      </c>
      <c r="I81" s="40" t="s">
        <v>108</v>
      </c>
      <c r="J81" s="41" t="s">
        <v>2339</v>
      </c>
      <c r="K81" s="50" t="s">
        <v>2121</v>
      </c>
    </row>
    <row r="82" spans="1:11" x14ac:dyDescent="0.2">
      <c r="A82" s="2">
        <v>87</v>
      </c>
      <c r="B82" s="36" t="s">
        <v>5162</v>
      </c>
      <c r="C82" s="36" t="s">
        <v>5270</v>
      </c>
      <c r="D82" s="149" t="s">
        <v>152</v>
      </c>
      <c r="E82" s="147" t="s">
        <v>127</v>
      </c>
      <c r="F82" s="163">
        <f>IF(LOOKUP($J82,RABAT!$A$6:$A$9,RABAT!$A$6:$A$9)=$J82,LOOKUP($J82,RABAT!$A$6:$A$9,RABAT!C$6:C$9),"---")</f>
        <v>0</v>
      </c>
      <c r="G82" s="139" t="s">
        <v>127</v>
      </c>
      <c r="H82" s="89" t="s">
        <v>5164</v>
      </c>
      <c r="I82" s="40" t="s">
        <v>108</v>
      </c>
      <c r="J82" s="41" t="s">
        <v>2339</v>
      </c>
      <c r="K82" s="50" t="s">
        <v>2121</v>
      </c>
    </row>
    <row r="83" spans="1:11" x14ac:dyDescent="0.2">
      <c r="A83" s="2">
        <v>88</v>
      </c>
      <c r="B83" s="36" t="s">
        <v>5165</v>
      </c>
      <c r="C83" s="36" t="s">
        <v>5271</v>
      </c>
      <c r="D83" s="149" t="s">
        <v>152</v>
      </c>
      <c r="E83" s="147" t="s">
        <v>127</v>
      </c>
      <c r="F83" s="163">
        <f>IF(LOOKUP($J83,RABAT!$A$6:$A$9,RABAT!$A$6:$A$9)=$J83,LOOKUP($J83,RABAT!$A$6:$A$9,RABAT!C$6:C$9),"---")</f>
        <v>0</v>
      </c>
      <c r="G83" s="139" t="s">
        <v>127</v>
      </c>
      <c r="H83" s="89" t="s">
        <v>5167</v>
      </c>
      <c r="I83" s="40" t="s">
        <v>108</v>
      </c>
      <c r="J83" s="41" t="s">
        <v>2339</v>
      </c>
      <c r="K83" s="50" t="s">
        <v>2121</v>
      </c>
    </row>
    <row r="84" spans="1:11" x14ac:dyDescent="0.2">
      <c r="A84" s="5">
        <v>89</v>
      </c>
      <c r="B84" s="36" t="s">
        <v>5168</v>
      </c>
      <c r="C84" s="36" t="s">
        <v>5272</v>
      </c>
      <c r="D84" s="149" t="s">
        <v>152</v>
      </c>
      <c r="E84" s="147" t="s">
        <v>127</v>
      </c>
      <c r="F84" s="163">
        <f>IF(LOOKUP($J84,RABAT!$A$6:$A$9,RABAT!$A$6:$A$9)=$J84,LOOKUP($J84,RABAT!$A$6:$A$9,RABAT!C$6:C$9),"---")</f>
        <v>0</v>
      </c>
      <c r="G84" s="139" t="s">
        <v>127</v>
      </c>
      <c r="H84" s="89" t="s">
        <v>5170</v>
      </c>
      <c r="I84" s="40" t="s">
        <v>108</v>
      </c>
      <c r="J84" s="41" t="s">
        <v>2339</v>
      </c>
      <c r="K84" s="50" t="s">
        <v>2121</v>
      </c>
    </row>
    <row r="85" spans="1:11" x14ac:dyDescent="0.2">
      <c r="A85" s="2">
        <v>90</v>
      </c>
      <c r="B85" s="103" t="s">
        <v>132</v>
      </c>
      <c r="C85" s="100" t="s">
        <v>4119</v>
      </c>
      <c r="D85" s="114" t="s">
        <v>150</v>
      </c>
      <c r="E85" s="122" t="s">
        <v>137</v>
      </c>
      <c r="F85" s="113" t="s">
        <v>138</v>
      </c>
      <c r="G85" s="114" t="s">
        <v>139</v>
      </c>
      <c r="H85" s="3" t="s">
        <v>134</v>
      </c>
      <c r="I85" s="3" t="s">
        <v>135</v>
      </c>
      <c r="J85" s="3" t="s">
        <v>136</v>
      </c>
      <c r="K85" s="3" t="s">
        <v>2120</v>
      </c>
    </row>
    <row r="86" spans="1:11" x14ac:dyDescent="0.2">
      <c r="A86" s="2">
        <v>91</v>
      </c>
      <c r="B86" s="40" t="s">
        <v>1216</v>
      </c>
      <c r="C86" s="40" t="s">
        <v>1217</v>
      </c>
      <c r="D86" s="149" t="s">
        <v>152</v>
      </c>
      <c r="E86" s="147">
        <v>3073</v>
      </c>
      <c r="F86" s="163">
        <f>IF(LOOKUP($J86,RABAT!$A$6:$A$9,RABAT!$A$6:$A$9)=$J86,LOOKUP($J86,RABAT!$A$6:$A$9,RABAT!C$6:C$9),"---")</f>
        <v>0</v>
      </c>
      <c r="G86" s="158">
        <f t="shared" ref="G86:G96" si="4">CEILING(E86-(E86*F86),0.1)</f>
        <v>3073</v>
      </c>
      <c r="H86" s="97" t="s">
        <v>4970</v>
      </c>
      <c r="I86" s="36" t="s">
        <v>4966</v>
      </c>
      <c r="J86" s="41" t="s">
        <v>2339</v>
      </c>
      <c r="K86" s="40" t="s">
        <v>2121</v>
      </c>
    </row>
    <row r="87" spans="1:11" x14ac:dyDescent="0.2">
      <c r="A87" s="5">
        <v>92</v>
      </c>
      <c r="B87" s="40" t="s">
        <v>1218</v>
      </c>
      <c r="C87" s="40" t="s">
        <v>1219</v>
      </c>
      <c r="D87" s="149" t="s">
        <v>152</v>
      </c>
      <c r="E87" s="147">
        <v>4085</v>
      </c>
      <c r="F87" s="163">
        <f>IF(LOOKUP($J87,RABAT!$A$6:$A$9,RABAT!$A$6:$A$9)=$J87,LOOKUP($J87,RABAT!$A$6:$A$9,RABAT!C$6:C$9),"---")</f>
        <v>0</v>
      </c>
      <c r="G87" s="158">
        <f t="shared" si="4"/>
        <v>4085</v>
      </c>
      <c r="H87" s="97" t="s">
        <v>4976</v>
      </c>
      <c r="I87" s="36" t="s">
        <v>4966</v>
      </c>
      <c r="J87" s="41" t="s">
        <v>2339</v>
      </c>
      <c r="K87" s="40" t="s">
        <v>2121</v>
      </c>
    </row>
    <row r="88" spans="1:11" x14ac:dyDescent="0.2">
      <c r="A88" s="2">
        <v>93</v>
      </c>
      <c r="B88" s="40" t="s">
        <v>1220</v>
      </c>
      <c r="C88" s="40" t="s">
        <v>1221</v>
      </c>
      <c r="D88" s="149" t="s">
        <v>152</v>
      </c>
      <c r="E88" s="147">
        <v>4247</v>
      </c>
      <c r="F88" s="163">
        <f>IF(LOOKUP($J88,RABAT!$A$6:$A$9,RABAT!$A$6:$A$9)=$J88,LOOKUP($J88,RABAT!$A$6:$A$9,RABAT!C$6:C$9),"---")</f>
        <v>0</v>
      </c>
      <c r="G88" s="158">
        <f t="shared" si="4"/>
        <v>4247</v>
      </c>
      <c r="H88" s="97" t="s">
        <v>4972</v>
      </c>
      <c r="I88" s="36" t="s">
        <v>4966</v>
      </c>
      <c r="J88" s="41" t="s">
        <v>2339</v>
      </c>
      <c r="K88" s="40" t="s">
        <v>2121</v>
      </c>
    </row>
    <row r="89" spans="1:11" x14ac:dyDescent="0.2">
      <c r="A89" s="2">
        <v>94</v>
      </c>
      <c r="B89" s="40" t="s">
        <v>1222</v>
      </c>
      <c r="C89" s="40" t="s">
        <v>1223</v>
      </c>
      <c r="D89" s="149" t="s">
        <v>152</v>
      </c>
      <c r="E89" s="147">
        <v>4642</v>
      </c>
      <c r="F89" s="163">
        <f>IF(LOOKUP($J89,RABAT!$A$6:$A$9,RABAT!$A$6:$A$9)=$J89,LOOKUP($J89,RABAT!$A$6:$A$9,RABAT!C$6:C$9),"---")</f>
        <v>0</v>
      </c>
      <c r="G89" s="158">
        <f t="shared" si="4"/>
        <v>4642</v>
      </c>
      <c r="H89" s="97" t="s">
        <v>4973</v>
      </c>
      <c r="I89" s="36" t="s">
        <v>4966</v>
      </c>
      <c r="J89" s="41" t="s">
        <v>2339</v>
      </c>
      <c r="K89" s="40" t="s">
        <v>2121</v>
      </c>
    </row>
    <row r="90" spans="1:11" x14ac:dyDescent="0.2">
      <c r="A90" s="5">
        <v>95</v>
      </c>
      <c r="B90" s="40" t="s">
        <v>1224</v>
      </c>
      <c r="C90" s="40" t="s">
        <v>1225</v>
      </c>
      <c r="D90" s="149" t="s">
        <v>152</v>
      </c>
      <c r="E90" s="147">
        <v>7757</v>
      </c>
      <c r="F90" s="163">
        <f>IF(LOOKUP($J90,RABAT!$A$6:$A$9,RABAT!$A$6:$A$9)=$J90,LOOKUP($J90,RABAT!$A$6:$A$9,RABAT!C$6:C$9),"---")</f>
        <v>0</v>
      </c>
      <c r="G90" s="158">
        <f t="shared" si="4"/>
        <v>7757</v>
      </c>
      <c r="H90" s="97" t="s">
        <v>4974</v>
      </c>
      <c r="I90" s="36" t="s">
        <v>4966</v>
      </c>
      <c r="J90" s="41" t="s">
        <v>2339</v>
      </c>
      <c r="K90" s="40" t="s">
        <v>2121</v>
      </c>
    </row>
    <row r="91" spans="1:11" x14ac:dyDescent="0.2">
      <c r="A91" s="2">
        <v>96</v>
      </c>
      <c r="B91" s="40" t="s">
        <v>1226</v>
      </c>
      <c r="C91" s="40" t="s">
        <v>1227</v>
      </c>
      <c r="D91" s="149" t="s">
        <v>152</v>
      </c>
      <c r="E91" s="147">
        <v>7515</v>
      </c>
      <c r="F91" s="163">
        <f>IF(LOOKUP($J91,RABAT!$A$6:$A$9,RABAT!$A$6:$A$9)=$J91,LOOKUP($J91,RABAT!$A$6:$A$9,RABAT!C$6:C$9),"---")</f>
        <v>0</v>
      </c>
      <c r="G91" s="158">
        <f t="shared" si="4"/>
        <v>7515</v>
      </c>
      <c r="H91" s="97" t="s">
        <v>4975</v>
      </c>
      <c r="I91" s="36" t="s">
        <v>4966</v>
      </c>
      <c r="J91" s="41" t="s">
        <v>2339</v>
      </c>
      <c r="K91" s="40" t="s">
        <v>2121</v>
      </c>
    </row>
    <row r="92" spans="1:11" customFormat="1" x14ac:dyDescent="0.2">
      <c r="A92" s="2">
        <v>97</v>
      </c>
      <c r="B92" s="40" t="s">
        <v>1228</v>
      </c>
      <c r="C92" s="40" t="s">
        <v>1229</v>
      </c>
      <c r="D92" s="149" t="s">
        <v>152</v>
      </c>
      <c r="E92" s="147">
        <v>13181</v>
      </c>
      <c r="F92" s="163">
        <f>IF(LOOKUP($J92,RABAT!$A$6:$A$9,RABAT!$A$6:$A$9)=$J92,LOOKUP($J92,RABAT!$A$6:$A$9,RABAT!C$6:C$9),"---")</f>
        <v>0</v>
      </c>
      <c r="G92" s="158">
        <f t="shared" si="4"/>
        <v>13181</v>
      </c>
      <c r="H92" s="97" t="s">
        <v>4977</v>
      </c>
      <c r="I92" s="36" t="s">
        <v>4966</v>
      </c>
      <c r="J92" s="41" t="s">
        <v>2339</v>
      </c>
      <c r="K92" s="40" t="s">
        <v>2121</v>
      </c>
    </row>
    <row r="93" spans="1:11" x14ac:dyDescent="0.2">
      <c r="A93" s="5">
        <v>98</v>
      </c>
      <c r="B93" s="40" t="s">
        <v>1230</v>
      </c>
      <c r="C93" s="36" t="s">
        <v>5108</v>
      </c>
      <c r="D93" s="149" t="s">
        <v>152</v>
      </c>
      <c r="E93" s="147">
        <v>16422</v>
      </c>
      <c r="F93" s="163">
        <f>IF(LOOKUP($J93,RABAT!$A$6:$A$9,RABAT!$A$6:$A$9)=$J93,LOOKUP($J93,RABAT!$A$6:$A$9,RABAT!C$6:C$9),"---")</f>
        <v>0</v>
      </c>
      <c r="G93" s="158">
        <f t="shared" si="4"/>
        <v>16422</v>
      </c>
      <c r="H93" s="97" t="s">
        <v>4978</v>
      </c>
      <c r="I93" s="36" t="s">
        <v>4966</v>
      </c>
      <c r="J93" s="41" t="s">
        <v>2339</v>
      </c>
      <c r="K93" s="40" t="s">
        <v>2121</v>
      </c>
    </row>
    <row r="94" spans="1:11" x14ac:dyDescent="0.2">
      <c r="A94" s="2">
        <v>99</v>
      </c>
      <c r="B94" s="40" t="s">
        <v>1231</v>
      </c>
      <c r="C94" s="40" t="s">
        <v>1232</v>
      </c>
      <c r="D94" s="149" t="s">
        <v>152</v>
      </c>
      <c r="E94" s="147">
        <v>17329</v>
      </c>
      <c r="F94" s="163">
        <f>IF(LOOKUP($J94,RABAT!$A$6:$A$9,RABAT!$A$6:$A$9)=$J94,LOOKUP($J94,RABAT!$A$6:$A$9,RABAT!C$6:C$9),"---")</f>
        <v>0</v>
      </c>
      <c r="G94" s="158">
        <f t="shared" si="4"/>
        <v>17329</v>
      </c>
      <c r="H94" s="97" t="s">
        <v>4979</v>
      </c>
      <c r="I94" s="36" t="s">
        <v>4966</v>
      </c>
      <c r="J94" s="41" t="s">
        <v>2339</v>
      </c>
      <c r="K94" s="40" t="s">
        <v>2121</v>
      </c>
    </row>
    <row r="95" spans="1:11" x14ac:dyDescent="0.2">
      <c r="A95" s="2">
        <v>100</v>
      </c>
      <c r="B95" s="40" t="s">
        <v>1233</v>
      </c>
      <c r="C95" s="40" t="s">
        <v>1234</v>
      </c>
      <c r="D95" s="149" t="s">
        <v>152</v>
      </c>
      <c r="E95" s="147">
        <v>20198</v>
      </c>
      <c r="F95" s="163">
        <f>IF(LOOKUP($J95,RABAT!$A$6:$A$9,RABAT!$A$6:$A$9)=$J95,LOOKUP($J95,RABAT!$A$6:$A$9,RABAT!C$6:C$9),"---")</f>
        <v>0</v>
      </c>
      <c r="G95" s="158">
        <f t="shared" si="4"/>
        <v>20198</v>
      </c>
      <c r="H95" s="97" t="s">
        <v>4980</v>
      </c>
      <c r="I95" s="40" t="s">
        <v>540</v>
      </c>
      <c r="J95" s="41" t="s">
        <v>2339</v>
      </c>
      <c r="K95" s="40" t="s">
        <v>2121</v>
      </c>
    </row>
    <row r="96" spans="1:11" x14ac:dyDescent="0.2">
      <c r="A96" s="5">
        <v>101</v>
      </c>
      <c r="B96" s="40" t="s">
        <v>1235</v>
      </c>
      <c r="C96" s="40" t="s">
        <v>1236</v>
      </c>
      <c r="D96" s="149" t="s">
        <v>152</v>
      </c>
      <c r="E96" s="147">
        <v>52159</v>
      </c>
      <c r="F96" s="163">
        <f>IF(LOOKUP($J96,RABAT!$A$6:$A$9,RABAT!$A$6:$A$9)=$J96,LOOKUP($J96,RABAT!$A$6:$A$9,RABAT!C$6:C$9),"---")</f>
        <v>0</v>
      </c>
      <c r="G96" s="158">
        <f t="shared" si="4"/>
        <v>52159</v>
      </c>
      <c r="H96" s="106" t="s">
        <v>4982</v>
      </c>
      <c r="I96" s="50" t="s">
        <v>540</v>
      </c>
      <c r="J96" s="41" t="s">
        <v>2339</v>
      </c>
      <c r="K96" s="50" t="s">
        <v>2121</v>
      </c>
    </row>
    <row r="97" spans="1:11" x14ac:dyDescent="0.2">
      <c r="A97" s="2">
        <v>102</v>
      </c>
      <c r="B97" s="103" t="s">
        <v>132</v>
      </c>
      <c r="C97" s="100" t="s">
        <v>4120</v>
      </c>
      <c r="D97" s="114" t="s">
        <v>150</v>
      </c>
      <c r="E97" s="122" t="s">
        <v>137</v>
      </c>
      <c r="F97" s="113" t="s">
        <v>138</v>
      </c>
      <c r="G97" s="114" t="s">
        <v>139</v>
      </c>
      <c r="H97" s="3" t="s">
        <v>134</v>
      </c>
      <c r="I97" s="3" t="s">
        <v>135</v>
      </c>
      <c r="J97" s="3" t="s">
        <v>136</v>
      </c>
      <c r="K97" s="3" t="s">
        <v>2120</v>
      </c>
    </row>
    <row r="98" spans="1:11" x14ac:dyDescent="0.2">
      <c r="A98" s="2">
        <v>103</v>
      </c>
      <c r="B98" s="42" t="s">
        <v>4173</v>
      </c>
      <c r="C98" s="40" t="s">
        <v>3934</v>
      </c>
      <c r="D98" s="149" t="s">
        <v>152</v>
      </c>
      <c r="E98" s="147">
        <v>3474</v>
      </c>
      <c r="F98" s="163">
        <f>IF(LOOKUP($J98,RABAT!$A$6:$A$9,RABAT!$A$6:$A$9)=$J98,LOOKUP($J98,RABAT!$A$6:$A$9,RABAT!C$6:C$9),"---")</f>
        <v>0</v>
      </c>
      <c r="G98" s="158">
        <f t="shared" ref="G98:G111" si="5">CEILING(E98-(E98*F98),0.1)</f>
        <v>3474</v>
      </c>
      <c r="H98" s="97" t="str">
        <f>MID(C98,39,17)</f>
        <v>DN 50 - Rp 3/4"</v>
      </c>
      <c r="I98" s="36" t="s">
        <v>4966</v>
      </c>
      <c r="J98" s="41" t="s">
        <v>2339</v>
      </c>
      <c r="K98" s="36" t="s">
        <v>2121</v>
      </c>
    </row>
    <row r="99" spans="1:11" x14ac:dyDescent="0.2">
      <c r="A99" s="5">
        <v>104</v>
      </c>
      <c r="B99" s="42" t="s">
        <v>4174</v>
      </c>
      <c r="C99" s="40" t="s">
        <v>3935</v>
      </c>
      <c r="D99" s="149" t="s">
        <v>152</v>
      </c>
      <c r="E99" s="147">
        <v>3474</v>
      </c>
      <c r="F99" s="163">
        <f>IF(LOOKUP($J99,RABAT!$A$6:$A$9,RABAT!$A$6:$A$9)=$J99,LOOKUP($J99,RABAT!$A$6:$A$9,RABAT!C$6:C$9),"---")</f>
        <v>0</v>
      </c>
      <c r="G99" s="158">
        <f t="shared" si="5"/>
        <v>3474</v>
      </c>
      <c r="H99" s="97" t="str">
        <f t="shared" ref="H99:H153" si="6">MID(C99,39,17)</f>
        <v>DN 50 - Rp 1"</v>
      </c>
      <c r="I99" s="36" t="s">
        <v>4966</v>
      </c>
      <c r="J99" s="41" t="s">
        <v>2339</v>
      </c>
      <c r="K99" s="36" t="s">
        <v>2121</v>
      </c>
    </row>
    <row r="100" spans="1:11" x14ac:dyDescent="0.2">
      <c r="A100" s="2">
        <v>105</v>
      </c>
      <c r="B100" s="42" t="s">
        <v>4175</v>
      </c>
      <c r="C100" s="40" t="s">
        <v>3936</v>
      </c>
      <c r="D100" s="149" t="s">
        <v>152</v>
      </c>
      <c r="E100" s="147">
        <v>3474</v>
      </c>
      <c r="F100" s="163">
        <f>IF(LOOKUP($J100,RABAT!$A$6:$A$9,RABAT!$A$6:$A$9)=$J100,LOOKUP($J100,RABAT!$A$6:$A$9,RABAT!C$6:C$9),"---")</f>
        <v>0</v>
      </c>
      <c r="G100" s="158">
        <f t="shared" si="5"/>
        <v>3474</v>
      </c>
      <c r="H100" s="97" t="str">
        <f t="shared" si="6"/>
        <v>DN 50 - Rp 1 1/4"</v>
      </c>
      <c r="I100" s="36" t="s">
        <v>4966</v>
      </c>
      <c r="J100" s="41" t="s">
        <v>2339</v>
      </c>
      <c r="K100" s="36" t="s">
        <v>2121</v>
      </c>
    </row>
    <row r="101" spans="1:11" x14ac:dyDescent="0.2">
      <c r="A101" s="2">
        <v>106</v>
      </c>
      <c r="B101" s="42" t="s">
        <v>4176</v>
      </c>
      <c r="C101" s="40" t="s">
        <v>3937</v>
      </c>
      <c r="D101" s="149" t="s">
        <v>152</v>
      </c>
      <c r="E101" s="147">
        <v>3474</v>
      </c>
      <c r="F101" s="163">
        <f>IF(LOOKUP($J101,RABAT!$A$6:$A$9,RABAT!$A$6:$A$9)=$J101,LOOKUP($J101,RABAT!$A$6:$A$9,RABAT!C$6:C$9),"---")</f>
        <v>0</v>
      </c>
      <c r="G101" s="158">
        <f t="shared" si="5"/>
        <v>3474</v>
      </c>
      <c r="H101" s="97" t="str">
        <f t="shared" si="6"/>
        <v>DN 50 - Rp 1 1/2"</v>
      </c>
      <c r="I101" s="36" t="s">
        <v>4966</v>
      </c>
      <c r="J101" s="41" t="s">
        <v>2339</v>
      </c>
      <c r="K101" s="36" t="s">
        <v>2121</v>
      </c>
    </row>
    <row r="102" spans="1:11" x14ac:dyDescent="0.2">
      <c r="A102" s="5">
        <v>107</v>
      </c>
      <c r="B102" s="42" t="s">
        <v>4177</v>
      </c>
      <c r="C102" s="40" t="s">
        <v>3938</v>
      </c>
      <c r="D102" s="149" t="s">
        <v>152</v>
      </c>
      <c r="E102" s="147">
        <v>3474</v>
      </c>
      <c r="F102" s="163">
        <f>IF(LOOKUP($J102,RABAT!$A$6:$A$9,RABAT!$A$6:$A$9)=$J102,LOOKUP($J102,RABAT!$A$6:$A$9,RABAT!C$6:C$9),"---")</f>
        <v>0</v>
      </c>
      <c r="G102" s="158">
        <f t="shared" si="5"/>
        <v>3474</v>
      </c>
      <c r="H102" s="97" t="str">
        <f t="shared" si="6"/>
        <v>DN 50 - Rp 2"</v>
      </c>
      <c r="I102" s="36" t="s">
        <v>4966</v>
      </c>
      <c r="J102" s="41" t="s">
        <v>2339</v>
      </c>
      <c r="K102" s="36" t="s">
        <v>2121</v>
      </c>
    </row>
    <row r="103" spans="1:11" x14ac:dyDescent="0.2">
      <c r="A103" s="2">
        <v>108</v>
      </c>
      <c r="B103" s="42" t="s">
        <v>4178</v>
      </c>
      <c r="C103" s="40" t="s">
        <v>3939</v>
      </c>
      <c r="D103" s="149" t="s">
        <v>152</v>
      </c>
      <c r="E103" s="147">
        <v>4598</v>
      </c>
      <c r="F103" s="163">
        <f>IF(LOOKUP($J103,RABAT!$A$6:$A$9,RABAT!$A$6:$A$9)=$J103,LOOKUP($J103,RABAT!$A$6:$A$9,RABAT!C$6:C$9),"---")</f>
        <v>0</v>
      </c>
      <c r="G103" s="158">
        <f t="shared" si="5"/>
        <v>4598</v>
      </c>
      <c r="H103" s="97" t="str">
        <f t="shared" si="6"/>
        <v>DN 65 - Rp 3/4"</v>
      </c>
      <c r="I103" s="36" t="s">
        <v>4966</v>
      </c>
      <c r="J103" s="41" t="s">
        <v>2339</v>
      </c>
      <c r="K103" s="36" t="s">
        <v>2121</v>
      </c>
    </row>
    <row r="104" spans="1:11" x14ac:dyDescent="0.2">
      <c r="A104" s="2">
        <v>109</v>
      </c>
      <c r="B104" s="42" t="s">
        <v>4179</v>
      </c>
      <c r="C104" s="40" t="s">
        <v>3940</v>
      </c>
      <c r="D104" s="149" t="s">
        <v>152</v>
      </c>
      <c r="E104" s="147">
        <v>4598</v>
      </c>
      <c r="F104" s="163">
        <f>IF(LOOKUP($J104,RABAT!$A$6:$A$9,RABAT!$A$6:$A$9)=$J104,LOOKUP($J104,RABAT!$A$6:$A$9,RABAT!C$6:C$9),"---")</f>
        <v>0</v>
      </c>
      <c r="G104" s="158">
        <f t="shared" si="5"/>
        <v>4598</v>
      </c>
      <c r="H104" s="97" t="str">
        <f t="shared" si="6"/>
        <v>DN 65 - Rp 1"</v>
      </c>
      <c r="I104" s="36" t="s">
        <v>4966</v>
      </c>
      <c r="J104" s="41" t="s">
        <v>2339</v>
      </c>
      <c r="K104" s="36" t="s">
        <v>2121</v>
      </c>
    </row>
    <row r="105" spans="1:11" x14ac:dyDescent="0.2">
      <c r="A105" s="5">
        <v>110</v>
      </c>
      <c r="B105" s="42" t="s">
        <v>4180</v>
      </c>
      <c r="C105" s="40" t="s">
        <v>3941</v>
      </c>
      <c r="D105" s="149" t="s">
        <v>152</v>
      </c>
      <c r="E105" s="147">
        <v>4598</v>
      </c>
      <c r="F105" s="163">
        <f>IF(LOOKUP($J105,RABAT!$A$6:$A$9,RABAT!$A$6:$A$9)=$J105,LOOKUP($J105,RABAT!$A$6:$A$9,RABAT!C$6:C$9),"---")</f>
        <v>0</v>
      </c>
      <c r="G105" s="158">
        <f t="shared" si="5"/>
        <v>4598</v>
      </c>
      <c r="H105" s="97" t="str">
        <f t="shared" si="6"/>
        <v>DN 65 - Rp 1 1/4"</v>
      </c>
      <c r="I105" s="36" t="s">
        <v>4966</v>
      </c>
      <c r="J105" s="41" t="s">
        <v>2339</v>
      </c>
      <c r="K105" s="36" t="s">
        <v>2121</v>
      </c>
    </row>
    <row r="106" spans="1:11" x14ac:dyDescent="0.2">
      <c r="A106" s="2">
        <v>111</v>
      </c>
      <c r="B106" s="42" t="s">
        <v>4181</v>
      </c>
      <c r="C106" s="40" t="s">
        <v>3942</v>
      </c>
      <c r="D106" s="149" t="s">
        <v>152</v>
      </c>
      <c r="E106" s="147">
        <v>4598</v>
      </c>
      <c r="F106" s="163">
        <f>IF(LOOKUP($J106,RABAT!$A$6:$A$9,RABAT!$A$6:$A$9)=$J106,LOOKUP($J106,RABAT!$A$6:$A$9,RABAT!C$6:C$9),"---")</f>
        <v>0</v>
      </c>
      <c r="G106" s="158">
        <f t="shared" si="5"/>
        <v>4598</v>
      </c>
      <c r="H106" s="97" t="str">
        <f t="shared" si="6"/>
        <v>DN 65 - Rp 1 1/2"</v>
      </c>
      <c r="I106" s="36" t="s">
        <v>4966</v>
      </c>
      <c r="J106" s="41" t="s">
        <v>2339</v>
      </c>
      <c r="K106" s="36" t="s">
        <v>2121</v>
      </c>
    </row>
    <row r="107" spans="1:11" x14ac:dyDescent="0.2">
      <c r="A107" s="2">
        <v>112</v>
      </c>
      <c r="B107" s="42" t="s">
        <v>4182</v>
      </c>
      <c r="C107" s="40" t="s">
        <v>3943</v>
      </c>
      <c r="D107" s="149" t="s">
        <v>152</v>
      </c>
      <c r="E107" s="147">
        <v>4598</v>
      </c>
      <c r="F107" s="163">
        <f>IF(LOOKUP($J107,RABAT!$A$6:$A$9,RABAT!$A$6:$A$9)=$J107,LOOKUP($J107,RABAT!$A$6:$A$9,RABAT!C$6:C$9),"---")</f>
        <v>0</v>
      </c>
      <c r="G107" s="158">
        <f t="shared" si="5"/>
        <v>4598</v>
      </c>
      <c r="H107" s="97" t="str">
        <f t="shared" si="6"/>
        <v>DN 65 - Rp 2"</v>
      </c>
      <c r="I107" s="36" t="s">
        <v>4966</v>
      </c>
      <c r="J107" s="41" t="s">
        <v>2339</v>
      </c>
      <c r="K107" s="36" t="s">
        <v>2121</v>
      </c>
    </row>
    <row r="108" spans="1:11" x14ac:dyDescent="0.2">
      <c r="A108" s="5">
        <v>113</v>
      </c>
      <c r="B108" s="42" t="s">
        <v>4183</v>
      </c>
      <c r="C108" s="40" t="s">
        <v>3944</v>
      </c>
      <c r="D108" s="149" t="s">
        <v>152</v>
      </c>
      <c r="E108" s="147">
        <v>4820</v>
      </c>
      <c r="F108" s="163">
        <f>IF(LOOKUP($J108,RABAT!$A$6:$A$9,RABAT!$A$6:$A$9)=$J108,LOOKUP($J108,RABAT!$A$6:$A$9,RABAT!C$6:C$9),"---")</f>
        <v>0</v>
      </c>
      <c r="G108" s="158">
        <f t="shared" si="5"/>
        <v>4820</v>
      </c>
      <c r="H108" s="97" t="str">
        <f t="shared" si="6"/>
        <v>DN 80 - Rp 3/4"</v>
      </c>
      <c r="I108" s="36" t="s">
        <v>4966</v>
      </c>
      <c r="J108" s="41" t="s">
        <v>2339</v>
      </c>
      <c r="K108" s="36" t="s">
        <v>2121</v>
      </c>
    </row>
    <row r="109" spans="1:11" x14ac:dyDescent="0.2">
      <c r="A109" s="2">
        <v>114</v>
      </c>
      <c r="B109" s="42" t="s">
        <v>4184</v>
      </c>
      <c r="C109" s="40" t="s">
        <v>3945</v>
      </c>
      <c r="D109" s="149" t="s">
        <v>152</v>
      </c>
      <c r="E109" s="147">
        <v>4820</v>
      </c>
      <c r="F109" s="163">
        <f>IF(LOOKUP($J109,RABAT!$A$6:$A$9,RABAT!$A$6:$A$9)=$J109,LOOKUP($J109,RABAT!$A$6:$A$9,RABAT!C$6:C$9),"---")</f>
        <v>0</v>
      </c>
      <c r="G109" s="158">
        <f t="shared" si="5"/>
        <v>4820</v>
      </c>
      <c r="H109" s="97" t="str">
        <f t="shared" si="6"/>
        <v>DN 80 - Rp 1"</v>
      </c>
      <c r="I109" s="36" t="s">
        <v>4966</v>
      </c>
      <c r="J109" s="41" t="s">
        <v>2339</v>
      </c>
      <c r="K109" s="36" t="s">
        <v>2121</v>
      </c>
    </row>
    <row r="110" spans="1:11" x14ac:dyDescent="0.2">
      <c r="A110" s="2">
        <v>115</v>
      </c>
      <c r="B110" s="42" t="s">
        <v>4185</v>
      </c>
      <c r="C110" s="40" t="s">
        <v>3946</v>
      </c>
      <c r="D110" s="149" t="s">
        <v>152</v>
      </c>
      <c r="E110" s="147">
        <v>4820</v>
      </c>
      <c r="F110" s="163">
        <f>IF(LOOKUP($J110,RABAT!$A$6:$A$9,RABAT!$A$6:$A$9)=$J110,LOOKUP($J110,RABAT!$A$6:$A$9,RABAT!C$6:C$9),"---")</f>
        <v>0</v>
      </c>
      <c r="G110" s="158">
        <f t="shared" si="5"/>
        <v>4820</v>
      </c>
      <c r="H110" s="97" t="str">
        <f t="shared" si="6"/>
        <v>DN 80 - Rp 1 1/4"</v>
      </c>
      <c r="I110" s="36" t="s">
        <v>4966</v>
      </c>
      <c r="J110" s="41" t="s">
        <v>2339</v>
      </c>
      <c r="K110" s="36" t="s">
        <v>2121</v>
      </c>
    </row>
    <row r="111" spans="1:11" x14ac:dyDescent="0.2">
      <c r="A111" s="5">
        <v>116</v>
      </c>
      <c r="B111" s="42" t="s">
        <v>4186</v>
      </c>
      <c r="C111" s="40" t="s">
        <v>3947</v>
      </c>
      <c r="D111" s="149" t="s">
        <v>152</v>
      </c>
      <c r="E111" s="147">
        <v>4820</v>
      </c>
      <c r="F111" s="163">
        <f>IF(LOOKUP($J111,RABAT!$A$6:$A$9,RABAT!$A$6:$A$9)=$J111,LOOKUP($J111,RABAT!$A$6:$A$9,RABAT!C$6:C$9),"---")</f>
        <v>0</v>
      </c>
      <c r="G111" s="158">
        <f t="shared" si="5"/>
        <v>4820</v>
      </c>
      <c r="H111" s="97" t="str">
        <f t="shared" si="6"/>
        <v>DN 80 - Rp 1 1/2"</v>
      </c>
      <c r="I111" s="36" t="s">
        <v>4966</v>
      </c>
      <c r="J111" s="41" t="s">
        <v>2339</v>
      </c>
      <c r="K111" s="36" t="s">
        <v>2121</v>
      </c>
    </row>
    <row r="112" spans="1:11" x14ac:dyDescent="0.2">
      <c r="A112" s="2">
        <v>117</v>
      </c>
      <c r="B112" s="42" t="s">
        <v>4187</v>
      </c>
      <c r="C112" s="40" t="s">
        <v>3948</v>
      </c>
      <c r="D112" s="149" t="s">
        <v>152</v>
      </c>
      <c r="E112" s="147">
        <v>4820</v>
      </c>
      <c r="F112" s="163">
        <f>IF(LOOKUP($J112,RABAT!$A$6:$A$9,RABAT!$A$6:$A$9)=$J112,LOOKUP($J112,RABAT!$A$6:$A$9,RABAT!C$6:C$9),"---")</f>
        <v>0</v>
      </c>
      <c r="G112" s="158">
        <f>CEILING(E112-(E112*F112),0.1)</f>
        <v>4820</v>
      </c>
      <c r="H112" s="97" t="str">
        <f t="shared" si="6"/>
        <v>DN 80 - Rp 2"</v>
      </c>
      <c r="I112" s="36" t="s">
        <v>4966</v>
      </c>
      <c r="J112" s="41" t="s">
        <v>2339</v>
      </c>
      <c r="K112" s="36" t="s">
        <v>2121</v>
      </c>
    </row>
    <row r="113" spans="1:11" x14ac:dyDescent="0.2">
      <c r="A113" s="2">
        <v>118</v>
      </c>
      <c r="B113" s="42" t="s">
        <v>4188</v>
      </c>
      <c r="C113" s="40" t="s">
        <v>3949</v>
      </c>
      <c r="D113" s="149" t="s">
        <v>152</v>
      </c>
      <c r="E113" s="147">
        <v>5228</v>
      </c>
      <c r="F113" s="163">
        <f>IF(LOOKUP($J113,RABAT!$A$6:$A$9,RABAT!$A$6:$A$9)=$J113,LOOKUP($J113,RABAT!$A$6:$A$9,RABAT!C$6:C$9),"---")</f>
        <v>0</v>
      </c>
      <c r="G113" s="158">
        <f t="shared" ref="G113:G148" si="7">CEILING(E113-(E113*F113),0.1)</f>
        <v>5228</v>
      </c>
      <c r="H113" s="97" t="str">
        <f t="shared" si="6"/>
        <v>DN 100 - Rp 3/4"</v>
      </c>
      <c r="I113" s="36" t="s">
        <v>4966</v>
      </c>
      <c r="J113" s="41" t="s">
        <v>2339</v>
      </c>
      <c r="K113" s="36" t="s">
        <v>2121</v>
      </c>
    </row>
    <row r="114" spans="1:11" x14ac:dyDescent="0.2">
      <c r="A114" s="5">
        <v>119</v>
      </c>
      <c r="B114" s="42" t="s">
        <v>4189</v>
      </c>
      <c r="C114" s="40" t="s">
        <v>3950</v>
      </c>
      <c r="D114" s="149" t="s">
        <v>152</v>
      </c>
      <c r="E114" s="147">
        <v>5228</v>
      </c>
      <c r="F114" s="163">
        <f>IF(LOOKUP($J114,RABAT!$A$6:$A$9,RABAT!$A$6:$A$9)=$J114,LOOKUP($J114,RABAT!$A$6:$A$9,RABAT!C$6:C$9),"---")</f>
        <v>0</v>
      </c>
      <c r="G114" s="158">
        <f t="shared" si="7"/>
        <v>5228</v>
      </c>
      <c r="H114" s="97" t="str">
        <f t="shared" si="6"/>
        <v>DN 100 - Rp 1"</v>
      </c>
      <c r="I114" s="36" t="s">
        <v>4966</v>
      </c>
      <c r="J114" s="41" t="s">
        <v>2339</v>
      </c>
      <c r="K114" s="36" t="s">
        <v>2121</v>
      </c>
    </row>
    <row r="115" spans="1:11" x14ac:dyDescent="0.2">
      <c r="A115" s="2">
        <v>120</v>
      </c>
      <c r="B115" s="42" t="s">
        <v>4190</v>
      </c>
      <c r="C115" s="40" t="s">
        <v>3951</v>
      </c>
      <c r="D115" s="149" t="s">
        <v>152</v>
      </c>
      <c r="E115" s="147">
        <v>5228</v>
      </c>
      <c r="F115" s="163">
        <f>IF(LOOKUP($J115,RABAT!$A$6:$A$9,RABAT!$A$6:$A$9)=$J115,LOOKUP($J115,RABAT!$A$6:$A$9,RABAT!C$6:C$9),"---")</f>
        <v>0</v>
      </c>
      <c r="G115" s="158">
        <f t="shared" si="7"/>
        <v>5228</v>
      </c>
      <c r="H115" s="97" t="str">
        <f t="shared" si="6"/>
        <v>DN 100 - Rp 1 1/4</v>
      </c>
      <c r="I115" s="36" t="s">
        <v>4966</v>
      </c>
      <c r="J115" s="41" t="s">
        <v>2339</v>
      </c>
      <c r="K115" s="36" t="s">
        <v>2121</v>
      </c>
    </row>
    <row r="116" spans="1:11" x14ac:dyDescent="0.2">
      <c r="A116" s="2">
        <v>121</v>
      </c>
      <c r="B116" s="42" t="s">
        <v>4191</v>
      </c>
      <c r="C116" s="40" t="s">
        <v>3952</v>
      </c>
      <c r="D116" s="149" t="s">
        <v>152</v>
      </c>
      <c r="E116" s="147">
        <v>5228</v>
      </c>
      <c r="F116" s="163">
        <f>IF(LOOKUP($J116,RABAT!$A$6:$A$9,RABAT!$A$6:$A$9)=$J116,LOOKUP($J116,RABAT!$A$6:$A$9,RABAT!C$6:C$9),"---")</f>
        <v>0</v>
      </c>
      <c r="G116" s="158">
        <f t="shared" si="7"/>
        <v>5228</v>
      </c>
      <c r="H116" s="97" t="str">
        <f t="shared" si="6"/>
        <v>DN 100 - Rp 1 1/2</v>
      </c>
      <c r="I116" s="36" t="s">
        <v>4966</v>
      </c>
      <c r="J116" s="41" t="s">
        <v>2339</v>
      </c>
      <c r="K116" s="36" t="s">
        <v>2121</v>
      </c>
    </row>
    <row r="117" spans="1:11" x14ac:dyDescent="0.2">
      <c r="A117" s="5">
        <v>122</v>
      </c>
      <c r="B117" s="42" t="s">
        <v>4192</v>
      </c>
      <c r="C117" s="40" t="s">
        <v>3953</v>
      </c>
      <c r="D117" s="149" t="s">
        <v>152</v>
      </c>
      <c r="E117" s="147">
        <v>5228</v>
      </c>
      <c r="F117" s="163">
        <f>IF(LOOKUP($J117,RABAT!$A$6:$A$9,RABAT!$A$6:$A$9)=$J117,LOOKUP($J117,RABAT!$A$6:$A$9,RABAT!C$6:C$9),"---")</f>
        <v>0</v>
      </c>
      <c r="G117" s="158">
        <f t="shared" si="7"/>
        <v>5228</v>
      </c>
      <c r="H117" s="97" t="str">
        <f t="shared" si="6"/>
        <v>DN 100 - Rp 2"</v>
      </c>
      <c r="I117" s="36" t="s">
        <v>4966</v>
      </c>
      <c r="J117" s="41" t="s">
        <v>2339</v>
      </c>
      <c r="K117" s="36" t="s">
        <v>2121</v>
      </c>
    </row>
    <row r="118" spans="1:11" customFormat="1" x14ac:dyDescent="0.2">
      <c r="A118" s="2">
        <v>123</v>
      </c>
      <c r="B118" s="42" t="s">
        <v>4193</v>
      </c>
      <c r="C118" s="40" t="s">
        <v>3954</v>
      </c>
      <c r="D118" s="149" t="s">
        <v>152</v>
      </c>
      <c r="E118" s="147">
        <v>8586</v>
      </c>
      <c r="F118" s="163">
        <f>IF(LOOKUP($J118,RABAT!$A$6:$A$9,RABAT!$A$6:$A$9)=$J118,LOOKUP($J118,RABAT!$A$6:$A$9,RABAT!C$6:C$9),"---")</f>
        <v>0</v>
      </c>
      <c r="G118" s="158">
        <f t="shared" si="7"/>
        <v>8586</v>
      </c>
      <c r="H118" s="97" t="str">
        <f t="shared" si="6"/>
        <v>DN 125 - Rp 3/4"</v>
      </c>
      <c r="I118" s="36" t="s">
        <v>4966</v>
      </c>
      <c r="J118" s="41" t="s">
        <v>2339</v>
      </c>
      <c r="K118" s="36" t="s">
        <v>2121</v>
      </c>
    </row>
    <row r="119" spans="1:11" x14ac:dyDescent="0.2">
      <c r="A119" s="2">
        <v>124</v>
      </c>
      <c r="B119" s="42" t="s">
        <v>4194</v>
      </c>
      <c r="C119" s="40" t="s">
        <v>3955</v>
      </c>
      <c r="D119" s="149" t="s">
        <v>152</v>
      </c>
      <c r="E119" s="147">
        <v>8586</v>
      </c>
      <c r="F119" s="163">
        <f>IF(LOOKUP($J119,RABAT!$A$6:$A$9,RABAT!$A$6:$A$9)=$J119,LOOKUP($J119,RABAT!$A$6:$A$9,RABAT!C$6:C$9),"---")</f>
        <v>0</v>
      </c>
      <c r="G119" s="158">
        <f t="shared" si="7"/>
        <v>8586</v>
      </c>
      <c r="H119" s="97" t="str">
        <f t="shared" si="6"/>
        <v>DN 125 - Rp 1"</v>
      </c>
      <c r="I119" s="36" t="s">
        <v>4966</v>
      </c>
      <c r="J119" s="41" t="s">
        <v>2339</v>
      </c>
      <c r="K119" s="36" t="s">
        <v>2121</v>
      </c>
    </row>
    <row r="120" spans="1:11" x14ac:dyDescent="0.2">
      <c r="A120" s="5">
        <v>125</v>
      </c>
      <c r="B120" s="42" t="s">
        <v>4195</v>
      </c>
      <c r="C120" s="40" t="s">
        <v>3956</v>
      </c>
      <c r="D120" s="149" t="s">
        <v>152</v>
      </c>
      <c r="E120" s="147">
        <v>8586</v>
      </c>
      <c r="F120" s="163">
        <f>IF(LOOKUP($J120,RABAT!$A$6:$A$9,RABAT!$A$6:$A$9)=$J120,LOOKUP($J120,RABAT!$A$6:$A$9,RABAT!C$6:C$9),"---")</f>
        <v>0</v>
      </c>
      <c r="G120" s="158">
        <f t="shared" si="7"/>
        <v>8586</v>
      </c>
      <c r="H120" s="97" t="str">
        <f t="shared" si="6"/>
        <v>DN 125 - Rp 1 1/4</v>
      </c>
      <c r="I120" s="36" t="s">
        <v>4966</v>
      </c>
      <c r="J120" s="41" t="s">
        <v>2339</v>
      </c>
      <c r="K120" s="36" t="s">
        <v>2121</v>
      </c>
    </row>
    <row r="121" spans="1:11" x14ac:dyDescent="0.2">
      <c r="A121" s="2">
        <v>126</v>
      </c>
      <c r="B121" s="42" t="s">
        <v>4196</v>
      </c>
      <c r="C121" s="40" t="s">
        <v>3957</v>
      </c>
      <c r="D121" s="149" t="s">
        <v>152</v>
      </c>
      <c r="E121" s="147">
        <v>8586</v>
      </c>
      <c r="F121" s="163">
        <f>IF(LOOKUP($J121,RABAT!$A$6:$A$9,RABAT!$A$6:$A$9)=$J121,LOOKUP($J121,RABAT!$A$6:$A$9,RABAT!C$6:C$9),"---")</f>
        <v>0</v>
      </c>
      <c r="G121" s="158">
        <f t="shared" si="7"/>
        <v>8586</v>
      </c>
      <c r="H121" s="97" t="str">
        <f t="shared" si="6"/>
        <v>DN 125 - Rp 1 1/2</v>
      </c>
      <c r="I121" s="36" t="s">
        <v>4966</v>
      </c>
      <c r="J121" s="41" t="s">
        <v>2339</v>
      </c>
      <c r="K121" s="36" t="s">
        <v>2121</v>
      </c>
    </row>
    <row r="122" spans="1:11" x14ac:dyDescent="0.2">
      <c r="A122" s="2">
        <v>127</v>
      </c>
      <c r="B122" s="42" t="s">
        <v>4197</v>
      </c>
      <c r="C122" s="40" t="s">
        <v>3958</v>
      </c>
      <c r="D122" s="149" t="s">
        <v>152</v>
      </c>
      <c r="E122" s="147">
        <v>8586</v>
      </c>
      <c r="F122" s="163">
        <f>IF(LOOKUP($J122,RABAT!$A$6:$A$9,RABAT!$A$6:$A$9)=$J122,LOOKUP($J122,RABAT!$A$6:$A$9,RABAT!C$6:C$9),"---")</f>
        <v>0</v>
      </c>
      <c r="G122" s="158">
        <f t="shared" si="7"/>
        <v>8586</v>
      </c>
      <c r="H122" s="97" t="str">
        <f t="shared" si="6"/>
        <v>DN 125 - Rp 2"</v>
      </c>
      <c r="I122" s="36" t="s">
        <v>4966</v>
      </c>
      <c r="J122" s="41" t="s">
        <v>2339</v>
      </c>
      <c r="K122" s="36" t="s">
        <v>2121</v>
      </c>
    </row>
    <row r="123" spans="1:11" x14ac:dyDescent="0.2">
      <c r="A123" s="5">
        <v>128</v>
      </c>
      <c r="B123" s="103" t="s">
        <v>132</v>
      </c>
      <c r="C123" s="100" t="s">
        <v>4120</v>
      </c>
      <c r="D123" s="114" t="s">
        <v>150</v>
      </c>
      <c r="E123" s="122" t="s">
        <v>137</v>
      </c>
      <c r="F123" s="113" t="s">
        <v>138</v>
      </c>
      <c r="G123" s="114" t="s">
        <v>139</v>
      </c>
      <c r="H123" s="3" t="s">
        <v>134</v>
      </c>
      <c r="I123" s="3" t="s">
        <v>135</v>
      </c>
      <c r="J123" s="3" t="s">
        <v>136</v>
      </c>
      <c r="K123" s="3" t="s">
        <v>2120</v>
      </c>
    </row>
    <row r="124" spans="1:11" x14ac:dyDescent="0.2">
      <c r="A124" s="2">
        <v>129</v>
      </c>
      <c r="B124" s="42" t="s">
        <v>4198</v>
      </c>
      <c r="C124" s="40" t="s">
        <v>3959</v>
      </c>
      <c r="D124" s="149" t="s">
        <v>152</v>
      </c>
      <c r="E124" s="147">
        <v>8492</v>
      </c>
      <c r="F124" s="163">
        <f>IF(LOOKUP($J124,RABAT!$A$6:$A$9,RABAT!$A$6:$A$9)=$J124,LOOKUP($J124,RABAT!$A$6:$A$9,RABAT!C$6:C$9),"---")</f>
        <v>0</v>
      </c>
      <c r="G124" s="158">
        <f t="shared" si="7"/>
        <v>8492</v>
      </c>
      <c r="H124" s="97" t="str">
        <f t="shared" si="6"/>
        <v>DN 150 - Rp 3/4"</v>
      </c>
      <c r="I124" s="36" t="s">
        <v>4966</v>
      </c>
      <c r="J124" s="41" t="s">
        <v>2339</v>
      </c>
      <c r="K124" s="36" t="s">
        <v>2121</v>
      </c>
    </row>
    <row r="125" spans="1:11" x14ac:dyDescent="0.2">
      <c r="A125" s="2">
        <v>130</v>
      </c>
      <c r="B125" s="42" t="s">
        <v>4199</v>
      </c>
      <c r="C125" s="40" t="s">
        <v>3960</v>
      </c>
      <c r="D125" s="149" t="s">
        <v>152</v>
      </c>
      <c r="E125" s="147">
        <v>8492</v>
      </c>
      <c r="F125" s="163">
        <f>IF(LOOKUP($J125,RABAT!$A$6:$A$9,RABAT!$A$6:$A$9)=$J125,LOOKUP($J125,RABAT!$A$6:$A$9,RABAT!C$6:C$9),"---")</f>
        <v>0</v>
      </c>
      <c r="G125" s="158">
        <f t="shared" si="7"/>
        <v>8492</v>
      </c>
      <c r="H125" s="97" t="str">
        <f t="shared" si="6"/>
        <v>DN 150 - Rp 1"</v>
      </c>
      <c r="I125" s="36" t="s">
        <v>4966</v>
      </c>
      <c r="J125" s="41" t="s">
        <v>2339</v>
      </c>
      <c r="K125" s="36" t="s">
        <v>2121</v>
      </c>
    </row>
    <row r="126" spans="1:11" x14ac:dyDescent="0.2">
      <c r="A126" s="5">
        <v>131</v>
      </c>
      <c r="B126" s="42" t="s">
        <v>4200</v>
      </c>
      <c r="C126" s="40" t="s">
        <v>3961</v>
      </c>
      <c r="D126" s="149" t="s">
        <v>152</v>
      </c>
      <c r="E126" s="147">
        <v>8300</v>
      </c>
      <c r="F126" s="163">
        <f>IF(LOOKUP($J126,RABAT!$A$6:$A$9,RABAT!$A$6:$A$9)=$J126,LOOKUP($J126,RABAT!$A$6:$A$9,RABAT!C$6:C$9),"---")</f>
        <v>0</v>
      </c>
      <c r="G126" s="158">
        <f t="shared" si="7"/>
        <v>8300</v>
      </c>
      <c r="H126" s="97" t="str">
        <f t="shared" si="6"/>
        <v>DN 150 - Rp 1 1/4</v>
      </c>
      <c r="I126" s="36" t="s">
        <v>4966</v>
      </c>
      <c r="J126" s="41" t="s">
        <v>2339</v>
      </c>
      <c r="K126" s="36" t="s">
        <v>2121</v>
      </c>
    </row>
    <row r="127" spans="1:11" x14ac:dyDescent="0.2">
      <c r="A127" s="2">
        <v>132</v>
      </c>
      <c r="B127" s="42" t="s">
        <v>4201</v>
      </c>
      <c r="C127" s="40" t="s">
        <v>3962</v>
      </c>
      <c r="D127" s="149" t="s">
        <v>152</v>
      </c>
      <c r="E127" s="147">
        <v>8300</v>
      </c>
      <c r="F127" s="163">
        <f>IF(LOOKUP($J127,RABAT!$A$6:$A$9,RABAT!$A$6:$A$9)=$J127,LOOKUP($J127,RABAT!$A$6:$A$9,RABAT!C$6:C$9),"---")</f>
        <v>0</v>
      </c>
      <c r="G127" s="158">
        <f t="shared" si="7"/>
        <v>8300</v>
      </c>
      <c r="H127" s="97" t="str">
        <f t="shared" si="6"/>
        <v>DN 150 - Rp 1 1/2</v>
      </c>
      <c r="I127" s="36" t="s">
        <v>4966</v>
      </c>
      <c r="J127" s="41" t="s">
        <v>2339</v>
      </c>
      <c r="K127" s="36" t="s">
        <v>2121</v>
      </c>
    </row>
    <row r="128" spans="1:11" x14ac:dyDescent="0.2">
      <c r="A128" s="2">
        <v>133</v>
      </c>
      <c r="B128" s="42" t="s">
        <v>4202</v>
      </c>
      <c r="C128" s="40" t="s">
        <v>3963</v>
      </c>
      <c r="D128" s="149" t="s">
        <v>152</v>
      </c>
      <c r="E128" s="147">
        <v>8300</v>
      </c>
      <c r="F128" s="163">
        <f>IF(LOOKUP($J128,RABAT!$A$6:$A$9,RABAT!$A$6:$A$9)=$J128,LOOKUP($J128,RABAT!$A$6:$A$9,RABAT!C$6:C$9),"---")</f>
        <v>0</v>
      </c>
      <c r="G128" s="158">
        <f t="shared" si="7"/>
        <v>8300</v>
      </c>
      <c r="H128" s="97" t="str">
        <f t="shared" si="6"/>
        <v>DN 150 - Rp 2"</v>
      </c>
      <c r="I128" s="36" t="s">
        <v>4966</v>
      </c>
      <c r="J128" s="41" t="s">
        <v>2339</v>
      </c>
      <c r="K128" s="36" t="s">
        <v>2121</v>
      </c>
    </row>
    <row r="129" spans="1:11" x14ac:dyDescent="0.2">
      <c r="A129" s="5">
        <v>134</v>
      </c>
      <c r="B129" s="42" t="s">
        <v>4203</v>
      </c>
      <c r="C129" s="40" t="s">
        <v>3964</v>
      </c>
      <c r="D129" s="149" t="s">
        <v>152</v>
      </c>
      <c r="E129" s="147">
        <v>13772</v>
      </c>
      <c r="F129" s="163">
        <f>IF(LOOKUP($J129,RABAT!$A$6:$A$9,RABAT!$A$6:$A$9)=$J129,LOOKUP($J129,RABAT!$A$6:$A$9,RABAT!C$6:C$9),"---")</f>
        <v>0</v>
      </c>
      <c r="G129" s="158">
        <f t="shared" si="7"/>
        <v>13772</v>
      </c>
      <c r="H129" s="97" t="str">
        <f t="shared" si="6"/>
        <v>DN 200 - Rp 3/4"</v>
      </c>
      <c r="I129" s="36" t="s">
        <v>4966</v>
      </c>
      <c r="J129" s="41" t="s">
        <v>2339</v>
      </c>
      <c r="K129" s="36" t="s">
        <v>2121</v>
      </c>
    </row>
    <row r="130" spans="1:11" x14ac:dyDescent="0.2">
      <c r="A130" s="2">
        <v>135</v>
      </c>
      <c r="B130" s="42" t="s">
        <v>4204</v>
      </c>
      <c r="C130" s="40" t="s">
        <v>3965</v>
      </c>
      <c r="D130" s="149" t="s">
        <v>152</v>
      </c>
      <c r="E130" s="147">
        <v>13772</v>
      </c>
      <c r="F130" s="163">
        <f>IF(LOOKUP($J130,RABAT!$A$6:$A$9,RABAT!$A$6:$A$9)=$J130,LOOKUP($J130,RABAT!$A$6:$A$9,RABAT!C$6:C$9),"---")</f>
        <v>0</v>
      </c>
      <c r="G130" s="158">
        <f t="shared" si="7"/>
        <v>13772</v>
      </c>
      <c r="H130" s="97" t="str">
        <f t="shared" si="6"/>
        <v>DN 200 - Rp 1"</v>
      </c>
      <c r="I130" s="36" t="s">
        <v>4966</v>
      </c>
      <c r="J130" s="41" t="s">
        <v>2339</v>
      </c>
      <c r="K130" s="36" t="s">
        <v>2121</v>
      </c>
    </row>
    <row r="131" spans="1:11" x14ac:dyDescent="0.2">
      <c r="A131" s="2">
        <v>136</v>
      </c>
      <c r="B131" s="42" t="s">
        <v>4205</v>
      </c>
      <c r="C131" s="40" t="s">
        <v>3966</v>
      </c>
      <c r="D131" s="149" t="s">
        <v>152</v>
      </c>
      <c r="E131" s="147">
        <v>13772</v>
      </c>
      <c r="F131" s="163">
        <f>IF(LOOKUP($J131,RABAT!$A$6:$A$9,RABAT!$A$6:$A$9)=$J131,LOOKUP($J131,RABAT!$A$6:$A$9,RABAT!C$6:C$9),"---")</f>
        <v>0</v>
      </c>
      <c r="G131" s="158">
        <f t="shared" si="7"/>
        <v>13772</v>
      </c>
      <c r="H131" s="97" t="str">
        <f t="shared" si="6"/>
        <v>DN 200 - Rp 1 1/4</v>
      </c>
      <c r="I131" s="36" t="s">
        <v>4966</v>
      </c>
      <c r="J131" s="41" t="s">
        <v>2339</v>
      </c>
      <c r="K131" s="36" t="s">
        <v>2121</v>
      </c>
    </row>
    <row r="132" spans="1:11" x14ac:dyDescent="0.2">
      <c r="A132" s="5">
        <v>137</v>
      </c>
      <c r="B132" s="42" t="s">
        <v>4206</v>
      </c>
      <c r="C132" s="40" t="s">
        <v>3967</v>
      </c>
      <c r="D132" s="149" t="s">
        <v>152</v>
      </c>
      <c r="E132" s="147">
        <v>13772</v>
      </c>
      <c r="F132" s="163">
        <f>IF(LOOKUP($J132,RABAT!$A$6:$A$9,RABAT!$A$6:$A$9)=$J132,LOOKUP($J132,RABAT!$A$6:$A$9,RABAT!C$6:C$9),"---")</f>
        <v>0</v>
      </c>
      <c r="G132" s="158">
        <f t="shared" si="7"/>
        <v>13772</v>
      </c>
      <c r="H132" s="97" t="str">
        <f t="shared" si="6"/>
        <v>DN 200 - Rp 1 1/2</v>
      </c>
      <c r="I132" s="36" t="s">
        <v>4966</v>
      </c>
      <c r="J132" s="41" t="s">
        <v>2339</v>
      </c>
      <c r="K132" s="36" t="s">
        <v>2121</v>
      </c>
    </row>
    <row r="133" spans="1:11" x14ac:dyDescent="0.2">
      <c r="A133" s="2">
        <v>138</v>
      </c>
      <c r="B133" s="42" t="s">
        <v>4207</v>
      </c>
      <c r="C133" s="40" t="s">
        <v>3968</v>
      </c>
      <c r="D133" s="149" t="s">
        <v>152</v>
      </c>
      <c r="E133" s="147">
        <v>13772</v>
      </c>
      <c r="F133" s="163">
        <f>IF(LOOKUP($J133,RABAT!$A$6:$A$9,RABAT!$A$6:$A$9)=$J133,LOOKUP($J133,RABAT!$A$6:$A$9,RABAT!C$6:C$9),"---")</f>
        <v>0</v>
      </c>
      <c r="G133" s="158">
        <f t="shared" si="7"/>
        <v>13772</v>
      </c>
      <c r="H133" s="97" t="str">
        <f t="shared" si="6"/>
        <v>DN 200 - Rp 2"</v>
      </c>
      <c r="I133" s="36" t="s">
        <v>4966</v>
      </c>
      <c r="J133" s="41" t="s">
        <v>2339</v>
      </c>
      <c r="K133" s="36" t="s">
        <v>2121</v>
      </c>
    </row>
    <row r="134" spans="1:11" x14ac:dyDescent="0.2">
      <c r="A134" s="2">
        <v>139</v>
      </c>
      <c r="B134" s="42" t="s">
        <v>4208</v>
      </c>
      <c r="C134" s="40" t="s">
        <v>3969</v>
      </c>
      <c r="D134" s="149" t="s">
        <v>152</v>
      </c>
      <c r="E134" s="147">
        <v>17634</v>
      </c>
      <c r="F134" s="163">
        <f>IF(LOOKUP($J134,RABAT!$A$6:$A$9,RABAT!$A$6:$A$9)=$J134,LOOKUP($J134,RABAT!$A$6:$A$9,RABAT!C$6:C$9),"---")</f>
        <v>0</v>
      </c>
      <c r="G134" s="158">
        <f t="shared" si="7"/>
        <v>17634</v>
      </c>
      <c r="H134" s="97" t="str">
        <f t="shared" si="6"/>
        <v>DN 225 - Rp 3/4"</v>
      </c>
      <c r="I134" s="36" t="s">
        <v>4966</v>
      </c>
      <c r="J134" s="41" t="s">
        <v>2339</v>
      </c>
      <c r="K134" s="36" t="s">
        <v>2121</v>
      </c>
    </row>
    <row r="135" spans="1:11" x14ac:dyDescent="0.2">
      <c r="A135" s="5">
        <v>140</v>
      </c>
      <c r="B135" s="42" t="s">
        <v>4209</v>
      </c>
      <c r="C135" s="40" t="s">
        <v>3970</v>
      </c>
      <c r="D135" s="149" t="s">
        <v>152</v>
      </c>
      <c r="E135" s="147">
        <v>17634</v>
      </c>
      <c r="F135" s="163">
        <f>IF(LOOKUP($J135,RABAT!$A$6:$A$9,RABAT!$A$6:$A$9)=$J135,LOOKUP($J135,RABAT!$A$6:$A$9,RABAT!C$6:C$9),"---")</f>
        <v>0</v>
      </c>
      <c r="G135" s="158">
        <f t="shared" si="7"/>
        <v>17634</v>
      </c>
      <c r="H135" s="97" t="str">
        <f t="shared" si="6"/>
        <v>DN 225 - Rp 1"</v>
      </c>
      <c r="I135" s="36" t="s">
        <v>4966</v>
      </c>
      <c r="J135" s="41" t="s">
        <v>2339</v>
      </c>
      <c r="K135" s="36" t="s">
        <v>2121</v>
      </c>
    </row>
    <row r="136" spans="1:11" x14ac:dyDescent="0.2">
      <c r="A136" s="2">
        <v>141</v>
      </c>
      <c r="B136" s="42" t="s">
        <v>4210</v>
      </c>
      <c r="C136" s="40" t="s">
        <v>3971</v>
      </c>
      <c r="D136" s="149" t="s">
        <v>152</v>
      </c>
      <c r="E136" s="147">
        <v>17634</v>
      </c>
      <c r="F136" s="163">
        <f>IF(LOOKUP($J136,RABAT!$A$6:$A$9,RABAT!$A$6:$A$9)=$J136,LOOKUP($J136,RABAT!$A$6:$A$9,RABAT!C$6:C$9),"---")</f>
        <v>0</v>
      </c>
      <c r="G136" s="158">
        <f t="shared" si="7"/>
        <v>17634</v>
      </c>
      <c r="H136" s="97" t="str">
        <f t="shared" si="6"/>
        <v>DN 225 - Rp 1 1/4</v>
      </c>
      <c r="I136" s="36" t="s">
        <v>4966</v>
      </c>
      <c r="J136" s="41" t="s">
        <v>2339</v>
      </c>
      <c r="K136" s="36" t="s">
        <v>2121</v>
      </c>
    </row>
    <row r="137" spans="1:11" x14ac:dyDescent="0.2">
      <c r="A137" s="2">
        <v>142</v>
      </c>
      <c r="B137" s="42" t="s">
        <v>4211</v>
      </c>
      <c r="C137" s="40" t="s">
        <v>3972</v>
      </c>
      <c r="D137" s="149" t="s">
        <v>152</v>
      </c>
      <c r="E137" s="147">
        <v>17634</v>
      </c>
      <c r="F137" s="163">
        <f>IF(LOOKUP($J137,RABAT!$A$6:$A$9,RABAT!$A$6:$A$9)=$J137,LOOKUP($J137,RABAT!$A$6:$A$9,RABAT!C$6:C$9),"---")</f>
        <v>0</v>
      </c>
      <c r="G137" s="158">
        <f t="shared" si="7"/>
        <v>17634</v>
      </c>
      <c r="H137" s="97" t="str">
        <f t="shared" si="6"/>
        <v>DN 225 - Rp 1 1/2</v>
      </c>
      <c r="I137" s="36" t="s">
        <v>4966</v>
      </c>
      <c r="J137" s="41" t="s">
        <v>2339</v>
      </c>
      <c r="K137" s="36" t="s">
        <v>2121</v>
      </c>
    </row>
    <row r="138" spans="1:11" x14ac:dyDescent="0.2">
      <c r="A138" s="5">
        <v>143</v>
      </c>
      <c r="B138" s="42" t="s">
        <v>4212</v>
      </c>
      <c r="C138" s="40" t="s">
        <v>3973</v>
      </c>
      <c r="D138" s="149" t="s">
        <v>152</v>
      </c>
      <c r="E138" s="147">
        <v>17634</v>
      </c>
      <c r="F138" s="163">
        <f>IF(LOOKUP($J138,RABAT!$A$6:$A$9,RABAT!$A$6:$A$9)=$J138,LOOKUP($J138,RABAT!$A$6:$A$9,RABAT!C$6:C$9),"---")</f>
        <v>0</v>
      </c>
      <c r="G138" s="158">
        <f t="shared" si="7"/>
        <v>17634</v>
      </c>
      <c r="H138" s="97" t="str">
        <f t="shared" si="6"/>
        <v>DN 225 - Rp 2"</v>
      </c>
      <c r="I138" s="36" t="s">
        <v>4966</v>
      </c>
      <c r="J138" s="41" t="s">
        <v>2339</v>
      </c>
      <c r="K138" s="36" t="s">
        <v>2121</v>
      </c>
    </row>
    <row r="139" spans="1:11" x14ac:dyDescent="0.2">
      <c r="A139" s="2">
        <v>144</v>
      </c>
      <c r="B139" s="42" t="s">
        <v>4213</v>
      </c>
      <c r="C139" s="40" t="s">
        <v>3974</v>
      </c>
      <c r="D139" s="149" t="s">
        <v>152</v>
      </c>
      <c r="E139" s="147">
        <v>18136</v>
      </c>
      <c r="F139" s="163">
        <f>IF(LOOKUP($J139,RABAT!$A$6:$A$9,RABAT!$A$6:$A$9)=$J139,LOOKUP($J139,RABAT!$A$6:$A$9,RABAT!C$6:C$9),"---")</f>
        <v>0</v>
      </c>
      <c r="G139" s="158">
        <f t="shared" si="7"/>
        <v>18136</v>
      </c>
      <c r="H139" s="97" t="str">
        <f t="shared" si="6"/>
        <v>DN 250 - Rp 3/4"</v>
      </c>
      <c r="I139" s="36" t="s">
        <v>4966</v>
      </c>
      <c r="J139" s="41" t="s">
        <v>2339</v>
      </c>
      <c r="K139" s="36" t="s">
        <v>2121</v>
      </c>
    </row>
    <row r="140" spans="1:11" x14ac:dyDescent="0.2">
      <c r="A140" s="2">
        <v>145</v>
      </c>
      <c r="B140" s="42" t="s">
        <v>4214</v>
      </c>
      <c r="C140" s="40" t="s">
        <v>3975</v>
      </c>
      <c r="D140" s="149" t="s">
        <v>152</v>
      </c>
      <c r="E140" s="147">
        <v>18136</v>
      </c>
      <c r="F140" s="163">
        <f>IF(LOOKUP($J140,RABAT!$A$6:$A$9,RABAT!$A$6:$A$9)=$J140,LOOKUP($J140,RABAT!$A$6:$A$9,RABAT!C$6:C$9),"---")</f>
        <v>0</v>
      </c>
      <c r="G140" s="158">
        <f t="shared" si="7"/>
        <v>18136</v>
      </c>
      <c r="H140" s="97" t="str">
        <f t="shared" si="6"/>
        <v>DN 250 - Rp 1"</v>
      </c>
      <c r="I140" s="36" t="s">
        <v>4966</v>
      </c>
      <c r="J140" s="41" t="s">
        <v>2339</v>
      </c>
      <c r="K140" s="36" t="s">
        <v>2121</v>
      </c>
    </row>
    <row r="141" spans="1:11" x14ac:dyDescent="0.2">
      <c r="A141" s="5">
        <v>146</v>
      </c>
      <c r="B141" s="42" t="s">
        <v>4215</v>
      </c>
      <c r="C141" s="40" t="s">
        <v>3976</v>
      </c>
      <c r="D141" s="149" t="s">
        <v>152</v>
      </c>
      <c r="E141" s="147">
        <v>18136</v>
      </c>
      <c r="F141" s="163">
        <f>IF(LOOKUP($J141,RABAT!$A$6:$A$9,RABAT!$A$6:$A$9)=$J141,LOOKUP($J141,RABAT!$A$6:$A$9,RABAT!C$6:C$9),"---")</f>
        <v>0</v>
      </c>
      <c r="G141" s="158">
        <f t="shared" si="7"/>
        <v>18136</v>
      </c>
      <c r="H141" s="97" t="str">
        <f t="shared" si="6"/>
        <v>DN 250 - Rp 1 1/4</v>
      </c>
      <c r="I141" s="36" t="s">
        <v>4966</v>
      </c>
      <c r="J141" s="41" t="s">
        <v>2339</v>
      </c>
      <c r="K141" s="36" t="s">
        <v>2121</v>
      </c>
    </row>
    <row r="142" spans="1:11" x14ac:dyDescent="0.2">
      <c r="A142" s="2">
        <v>147</v>
      </c>
      <c r="B142" s="42" t="s">
        <v>4216</v>
      </c>
      <c r="C142" s="40" t="s">
        <v>3977</v>
      </c>
      <c r="D142" s="149" t="s">
        <v>152</v>
      </c>
      <c r="E142" s="147">
        <v>18136</v>
      </c>
      <c r="F142" s="163">
        <f>IF(LOOKUP($J142,RABAT!$A$6:$A$9,RABAT!$A$6:$A$9)=$J142,LOOKUP($J142,RABAT!$A$6:$A$9,RABAT!C$6:C$9),"---")</f>
        <v>0</v>
      </c>
      <c r="G142" s="158">
        <f t="shared" si="7"/>
        <v>18136</v>
      </c>
      <c r="H142" s="97" t="str">
        <f t="shared" si="6"/>
        <v>DN 250 - Rp 1 1/2</v>
      </c>
      <c r="I142" s="36" t="s">
        <v>4966</v>
      </c>
      <c r="J142" s="41" t="s">
        <v>2339</v>
      </c>
      <c r="K142" s="36" t="s">
        <v>2121</v>
      </c>
    </row>
    <row r="143" spans="1:11" x14ac:dyDescent="0.2">
      <c r="A143" s="2">
        <v>148</v>
      </c>
      <c r="B143" s="42" t="s">
        <v>4217</v>
      </c>
      <c r="C143" s="40" t="s">
        <v>3978</v>
      </c>
      <c r="D143" s="149" t="s">
        <v>152</v>
      </c>
      <c r="E143" s="147">
        <v>18136</v>
      </c>
      <c r="F143" s="163">
        <f>IF(LOOKUP($J143,RABAT!$A$6:$A$9,RABAT!$A$6:$A$9)=$J143,LOOKUP($J143,RABAT!$A$6:$A$9,RABAT!C$6:C$9),"---")</f>
        <v>0</v>
      </c>
      <c r="G143" s="158">
        <f t="shared" si="7"/>
        <v>18136</v>
      </c>
      <c r="H143" s="97" t="str">
        <f t="shared" si="6"/>
        <v>DN 250 - Rp 2"</v>
      </c>
      <c r="I143" s="36" t="s">
        <v>4966</v>
      </c>
      <c r="J143" s="41" t="s">
        <v>2339</v>
      </c>
      <c r="K143" s="36" t="s">
        <v>2121</v>
      </c>
    </row>
    <row r="144" spans="1:11" x14ac:dyDescent="0.2">
      <c r="A144" s="5">
        <v>149</v>
      </c>
      <c r="B144" s="42" t="s">
        <v>4218</v>
      </c>
      <c r="C144" s="40" t="s">
        <v>3979</v>
      </c>
      <c r="D144" s="149" t="s">
        <v>152</v>
      </c>
      <c r="E144" s="147">
        <v>20990</v>
      </c>
      <c r="F144" s="163">
        <f>IF(LOOKUP($J144,RABAT!$A$6:$A$9,RABAT!$A$6:$A$9)=$J144,LOOKUP($J144,RABAT!$A$6:$A$9,RABAT!C$6:C$9),"---")</f>
        <v>0</v>
      </c>
      <c r="G144" s="158">
        <f t="shared" si="7"/>
        <v>20990</v>
      </c>
      <c r="H144" s="97" t="str">
        <f t="shared" si="6"/>
        <v>DN 300 - Rp 3/4"</v>
      </c>
      <c r="I144" s="36" t="s">
        <v>4966</v>
      </c>
      <c r="J144" s="41" t="s">
        <v>2339</v>
      </c>
      <c r="K144" s="36" t="s">
        <v>2121</v>
      </c>
    </row>
    <row r="145" spans="1:11" x14ac:dyDescent="0.2">
      <c r="A145" s="2">
        <v>150</v>
      </c>
      <c r="B145" s="42" t="s">
        <v>4219</v>
      </c>
      <c r="C145" s="40" t="s">
        <v>3980</v>
      </c>
      <c r="D145" s="149" t="s">
        <v>152</v>
      </c>
      <c r="E145" s="147">
        <v>20990</v>
      </c>
      <c r="F145" s="163">
        <f>IF(LOOKUP($J145,RABAT!$A$6:$A$9,RABAT!$A$6:$A$9)=$J145,LOOKUP($J145,RABAT!$A$6:$A$9,RABAT!C$6:C$9),"---")</f>
        <v>0</v>
      </c>
      <c r="G145" s="158">
        <f t="shared" si="7"/>
        <v>20990</v>
      </c>
      <c r="H145" s="97" t="str">
        <f t="shared" si="6"/>
        <v>DN 300 - Rp 1"</v>
      </c>
      <c r="I145" s="36" t="s">
        <v>4966</v>
      </c>
      <c r="J145" s="41" t="s">
        <v>2339</v>
      </c>
      <c r="K145" s="36" t="s">
        <v>2121</v>
      </c>
    </row>
    <row r="146" spans="1:11" x14ac:dyDescent="0.2">
      <c r="A146" s="2">
        <v>151</v>
      </c>
      <c r="B146" s="42" t="s">
        <v>4220</v>
      </c>
      <c r="C146" s="40" t="s">
        <v>3981</v>
      </c>
      <c r="D146" s="149" t="s">
        <v>152</v>
      </c>
      <c r="E146" s="147">
        <v>20990</v>
      </c>
      <c r="F146" s="163">
        <f>IF(LOOKUP($J146,RABAT!$A$6:$A$9,RABAT!$A$6:$A$9)=$J146,LOOKUP($J146,RABAT!$A$6:$A$9,RABAT!C$6:C$9),"---")</f>
        <v>0</v>
      </c>
      <c r="G146" s="158">
        <f t="shared" si="7"/>
        <v>20990</v>
      </c>
      <c r="H146" s="97" t="str">
        <f t="shared" si="6"/>
        <v>DN 300 - Rp 1 1/4</v>
      </c>
      <c r="I146" s="36" t="s">
        <v>4966</v>
      </c>
      <c r="J146" s="41" t="s">
        <v>2339</v>
      </c>
      <c r="K146" s="36" t="s">
        <v>2121</v>
      </c>
    </row>
    <row r="147" spans="1:11" x14ac:dyDescent="0.2">
      <c r="A147" s="5">
        <v>152</v>
      </c>
      <c r="B147" s="42" t="s">
        <v>4221</v>
      </c>
      <c r="C147" s="40" t="s">
        <v>3982</v>
      </c>
      <c r="D147" s="149" t="s">
        <v>152</v>
      </c>
      <c r="E147" s="147">
        <v>20990</v>
      </c>
      <c r="F147" s="163">
        <f>IF(LOOKUP($J147,RABAT!$A$6:$A$9,RABAT!$A$6:$A$9)=$J147,LOOKUP($J147,RABAT!$A$6:$A$9,RABAT!C$6:C$9),"---")</f>
        <v>0</v>
      </c>
      <c r="G147" s="158">
        <f t="shared" si="7"/>
        <v>20990</v>
      </c>
      <c r="H147" s="97" t="str">
        <f t="shared" si="6"/>
        <v>DN 300 - Rp 1 1/2</v>
      </c>
      <c r="I147" s="36" t="s">
        <v>4966</v>
      </c>
      <c r="J147" s="41" t="s">
        <v>2339</v>
      </c>
      <c r="K147" s="36" t="s">
        <v>2121</v>
      </c>
    </row>
    <row r="148" spans="1:11" x14ac:dyDescent="0.2">
      <c r="A148" s="2">
        <v>153</v>
      </c>
      <c r="B148" s="42" t="s">
        <v>4222</v>
      </c>
      <c r="C148" s="40" t="s">
        <v>3983</v>
      </c>
      <c r="D148" s="149" t="s">
        <v>152</v>
      </c>
      <c r="E148" s="147">
        <v>20990</v>
      </c>
      <c r="F148" s="163">
        <f>IF(LOOKUP($J148,RABAT!$A$6:$A$9,RABAT!$A$6:$A$9)=$J148,LOOKUP($J148,RABAT!$A$6:$A$9,RABAT!C$6:C$9),"---")</f>
        <v>0</v>
      </c>
      <c r="G148" s="158">
        <f t="shared" si="7"/>
        <v>20990</v>
      </c>
      <c r="H148" s="97" t="str">
        <f t="shared" si="6"/>
        <v>DN 300 - Rp 2"</v>
      </c>
      <c r="I148" s="40" t="s">
        <v>540</v>
      </c>
      <c r="J148" s="41" t="s">
        <v>2339</v>
      </c>
      <c r="K148" s="36" t="s">
        <v>2121</v>
      </c>
    </row>
    <row r="149" spans="1:11" customFormat="1" x14ac:dyDescent="0.2">
      <c r="A149" s="2">
        <v>154</v>
      </c>
      <c r="B149" s="42" t="s">
        <v>4223</v>
      </c>
      <c r="C149" s="40" t="s">
        <v>3984</v>
      </c>
      <c r="D149" s="149" t="s">
        <v>152</v>
      </c>
      <c r="E149" s="150" t="s">
        <v>127</v>
      </c>
      <c r="F149" s="163">
        <f>IF(LOOKUP($J149,RABAT!$A$6:$A$9,RABAT!$A$6:$A$9)=$J149,LOOKUP($J149,RABAT!$A$6:$A$9,RABAT!C$6:C$9),"---")</f>
        <v>0</v>
      </c>
      <c r="G149" s="148" t="s">
        <v>127</v>
      </c>
      <c r="H149" s="97" t="str">
        <f t="shared" si="6"/>
        <v>DN 400 - Rp 3/4"</v>
      </c>
      <c r="I149" s="40" t="s">
        <v>540</v>
      </c>
      <c r="J149" s="41" t="s">
        <v>2339</v>
      </c>
      <c r="K149" s="36" t="s">
        <v>2121</v>
      </c>
    </row>
    <row r="150" spans="1:11" x14ac:dyDescent="0.2">
      <c r="A150" s="5">
        <v>155</v>
      </c>
      <c r="B150" s="42" t="s">
        <v>4224</v>
      </c>
      <c r="C150" s="40" t="s">
        <v>3985</v>
      </c>
      <c r="D150" s="149" t="s">
        <v>152</v>
      </c>
      <c r="E150" s="150" t="s">
        <v>127</v>
      </c>
      <c r="F150" s="163">
        <f>IF(LOOKUP($J150,RABAT!$A$6:$A$9,RABAT!$A$6:$A$9)=$J150,LOOKUP($J150,RABAT!$A$6:$A$9,RABAT!C$6:C$9),"---")</f>
        <v>0</v>
      </c>
      <c r="G150" s="148" t="s">
        <v>127</v>
      </c>
      <c r="H150" s="97" t="str">
        <f t="shared" si="6"/>
        <v>DN 400 - Rp 1"</v>
      </c>
      <c r="I150" s="40" t="s">
        <v>540</v>
      </c>
      <c r="J150" s="41" t="s">
        <v>2339</v>
      </c>
      <c r="K150" s="36" t="s">
        <v>2121</v>
      </c>
    </row>
    <row r="151" spans="1:11" x14ac:dyDescent="0.2">
      <c r="A151" s="2">
        <v>156</v>
      </c>
      <c r="B151" s="42" t="s">
        <v>4225</v>
      </c>
      <c r="C151" s="40" t="s">
        <v>3986</v>
      </c>
      <c r="D151" s="149" t="s">
        <v>152</v>
      </c>
      <c r="E151" s="150" t="s">
        <v>127</v>
      </c>
      <c r="F151" s="163">
        <f>IF(LOOKUP($J151,RABAT!$A$6:$A$9,RABAT!$A$6:$A$9)=$J151,LOOKUP($J151,RABAT!$A$6:$A$9,RABAT!C$6:C$9),"---")</f>
        <v>0</v>
      </c>
      <c r="G151" s="148" t="s">
        <v>127</v>
      </c>
      <c r="H151" s="97" t="str">
        <f t="shared" si="6"/>
        <v>DN 400 - Rp 1 1/4</v>
      </c>
      <c r="I151" s="40" t="s">
        <v>540</v>
      </c>
      <c r="J151" s="41" t="s">
        <v>2339</v>
      </c>
      <c r="K151" s="36" t="s">
        <v>2121</v>
      </c>
    </row>
    <row r="152" spans="1:11" x14ac:dyDescent="0.2">
      <c r="A152" s="2">
        <v>157</v>
      </c>
      <c r="B152" s="42" t="s">
        <v>4226</v>
      </c>
      <c r="C152" s="40" t="s">
        <v>3987</v>
      </c>
      <c r="D152" s="149" t="s">
        <v>152</v>
      </c>
      <c r="E152" s="150" t="s">
        <v>127</v>
      </c>
      <c r="F152" s="163">
        <f>IF(LOOKUP($J152,RABAT!$A$6:$A$9,RABAT!$A$6:$A$9)=$J152,LOOKUP($J152,RABAT!$A$6:$A$9,RABAT!C$6:C$9),"---")</f>
        <v>0</v>
      </c>
      <c r="G152" s="148" t="s">
        <v>127</v>
      </c>
      <c r="H152" s="97" t="str">
        <f t="shared" si="6"/>
        <v>DN 400 - Rp 1 1/2</v>
      </c>
      <c r="I152" s="40" t="s">
        <v>540</v>
      </c>
      <c r="J152" s="41" t="s">
        <v>2339</v>
      </c>
      <c r="K152" s="36" t="s">
        <v>2121</v>
      </c>
    </row>
    <row r="153" spans="1:11" x14ac:dyDescent="0.2">
      <c r="A153" s="5">
        <v>158</v>
      </c>
      <c r="B153" s="42" t="s">
        <v>4227</v>
      </c>
      <c r="C153" s="40" t="s">
        <v>3988</v>
      </c>
      <c r="D153" s="149" t="s">
        <v>152</v>
      </c>
      <c r="E153" s="150" t="s">
        <v>127</v>
      </c>
      <c r="F153" s="163">
        <f>IF(LOOKUP($J153,RABAT!$A$6:$A$9,RABAT!$A$6:$A$9)=$J153,LOOKUP($J153,RABAT!$A$6:$A$9,RABAT!C$6:C$9),"---")</f>
        <v>0</v>
      </c>
      <c r="G153" s="148" t="s">
        <v>127</v>
      </c>
      <c r="H153" s="97" t="str">
        <f t="shared" si="6"/>
        <v>DN 400 - Rp 2"</v>
      </c>
      <c r="I153" s="50" t="s">
        <v>540</v>
      </c>
      <c r="J153" s="41" t="s">
        <v>2339</v>
      </c>
      <c r="K153" s="62" t="s">
        <v>2121</v>
      </c>
    </row>
    <row r="154" spans="1:11" x14ac:dyDescent="0.2">
      <c r="A154" s="2">
        <v>159</v>
      </c>
      <c r="B154" s="103" t="s">
        <v>132</v>
      </c>
      <c r="C154" s="100" t="s">
        <v>4228</v>
      </c>
      <c r="D154" s="114" t="s">
        <v>150</v>
      </c>
      <c r="E154" s="122" t="s">
        <v>137</v>
      </c>
      <c r="F154" s="113" t="s">
        <v>138</v>
      </c>
      <c r="G154" s="114" t="s">
        <v>139</v>
      </c>
      <c r="H154" s="3" t="s">
        <v>134</v>
      </c>
      <c r="I154" s="3" t="s">
        <v>135</v>
      </c>
      <c r="J154" s="3" t="s">
        <v>136</v>
      </c>
      <c r="K154" s="3" t="s">
        <v>2120</v>
      </c>
    </row>
    <row r="155" spans="1:11" x14ac:dyDescent="0.2">
      <c r="A155" s="2">
        <v>160</v>
      </c>
      <c r="B155" s="42" t="s">
        <v>4229</v>
      </c>
      <c r="C155" s="43" t="s">
        <v>3989</v>
      </c>
      <c r="D155" s="149" t="s">
        <v>152</v>
      </c>
      <c r="E155" s="147">
        <v>760</v>
      </c>
      <c r="F155" s="163">
        <f>IF(LOOKUP($J155,RABAT!$A$6:$A$9,RABAT!$A$6:$A$9)=$J155,LOOKUP($J155,RABAT!$A$6:$A$9,RABAT!C$6:C$9),"---")</f>
        <v>0</v>
      </c>
      <c r="G155" s="158">
        <f>CEILING(E155-(E155*F155),0.1)</f>
        <v>760</v>
      </c>
      <c r="H155" s="61" t="s">
        <v>2982</v>
      </c>
      <c r="I155" s="40" t="s">
        <v>544</v>
      </c>
      <c r="J155" s="41" t="s">
        <v>2339</v>
      </c>
      <c r="K155" s="40" t="s">
        <v>2121</v>
      </c>
    </row>
    <row r="156" spans="1:11" x14ac:dyDescent="0.2">
      <c r="A156" s="5">
        <v>161</v>
      </c>
      <c r="B156" s="42" t="s">
        <v>4230</v>
      </c>
      <c r="C156" s="43" t="s">
        <v>3990</v>
      </c>
      <c r="D156" s="149" t="s">
        <v>152</v>
      </c>
      <c r="E156" s="147">
        <v>760</v>
      </c>
      <c r="F156" s="163">
        <f>IF(LOOKUP($J156,RABAT!$A$6:$A$9,RABAT!$A$6:$A$9)=$J156,LOOKUP($J156,RABAT!$A$6:$A$9,RABAT!C$6:C$9),"---")</f>
        <v>0</v>
      </c>
      <c r="G156" s="158">
        <f>CEILING(E156-(E156*F156),0.1)</f>
        <v>760</v>
      </c>
      <c r="H156" s="61" t="s">
        <v>3009</v>
      </c>
      <c r="I156" s="40" t="s">
        <v>3018</v>
      </c>
      <c r="J156" s="41" t="s">
        <v>2339</v>
      </c>
      <c r="K156" s="40" t="s">
        <v>2121</v>
      </c>
    </row>
    <row r="157" spans="1:11" x14ac:dyDescent="0.2">
      <c r="A157" s="2">
        <v>162</v>
      </c>
      <c r="B157" s="42" t="s">
        <v>4231</v>
      </c>
      <c r="C157" s="43" t="s">
        <v>3991</v>
      </c>
      <c r="D157" s="149" t="s">
        <v>152</v>
      </c>
      <c r="E157" s="147">
        <v>802</v>
      </c>
      <c r="F157" s="163">
        <f>IF(LOOKUP($J157,RABAT!$A$6:$A$9,RABAT!$A$6:$A$9)=$J157,LOOKUP($J157,RABAT!$A$6:$A$9,RABAT!C$6:C$9),"---")</f>
        <v>0</v>
      </c>
      <c r="G157" s="158">
        <f>CEILING(E157-(E157*F157),0.1)</f>
        <v>802</v>
      </c>
      <c r="H157" s="61" t="s">
        <v>2983</v>
      </c>
      <c r="I157" s="40" t="s">
        <v>544</v>
      </c>
      <c r="J157" s="41" t="s">
        <v>2339</v>
      </c>
      <c r="K157" s="40" t="s">
        <v>2121</v>
      </c>
    </row>
    <row r="158" spans="1:11" x14ac:dyDescent="0.2">
      <c r="A158" s="2">
        <v>163</v>
      </c>
      <c r="B158" s="42" t="s">
        <v>4232</v>
      </c>
      <c r="C158" s="43" t="s">
        <v>3992</v>
      </c>
      <c r="D158" s="149" t="s">
        <v>152</v>
      </c>
      <c r="E158" s="147">
        <v>802</v>
      </c>
      <c r="F158" s="163">
        <f>IF(LOOKUP($J158,RABAT!$A$6:$A$9,RABAT!$A$6:$A$9)=$J158,LOOKUP($J158,RABAT!$A$6:$A$9,RABAT!C$6:C$9),"---")</f>
        <v>0</v>
      </c>
      <c r="G158" s="158">
        <f>CEILING(E158-(E158*F158),0.1)</f>
        <v>802</v>
      </c>
      <c r="H158" s="61" t="s">
        <v>3010</v>
      </c>
      <c r="I158" s="40" t="s">
        <v>3018</v>
      </c>
      <c r="J158" s="41" t="s">
        <v>2339</v>
      </c>
      <c r="K158" s="40" t="s">
        <v>2121</v>
      </c>
    </row>
    <row r="159" spans="1:11" x14ac:dyDescent="0.2">
      <c r="A159" s="5">
        <v>164</v>
      </c>
      <c r="B159" s="42" t="s">
        <v>4233</v>
      </c>
      <c r="C159" s="43" t="s">
        <v>3993</v>
      </c>
      <c r="D159" s="149" t="s">
        <v>152</v>
      </c>
      <c r="E159" s="147">
        <v>838</v>
      </c>
      <c r="F159" s="163">
        <f>IF(LOOKUP($J159,RABAT!$A$6:$A$9,RABAT!$A$6:$A$9)=$J159,LOOKUP($J159,RABAT!$A$6:$A$9,RABAT!C$6:C$9),"---")</f>
        <v>0</v>
      </c>
      <c r="G159" s="158">
        <f t="shared" ref="G159:G164" si="8">CEILING(E159-(E159*F159),0.1)</f>
        <v>838</v>
      </c>
      <c r="H159" s="61" t="s">
        <v>2984</v>
      </c>
      <c r="I159" s="40" t="s">
        <v>544</v>
      </c>
      <c r="J159" s="41" t="s">
        <v>2339</v>
      </c>
      <c r="K159" s="40" t="s">
        <v>2121</v>
      </c>
    </row>
    <row r="160" spans="1:11" x14ac:dyDescent="0.2">
      <c r="A160" s="2">
        <v>165</v>
      </c>
      <c r="B160" s="42" t="s">
        <v>4234</v>
      </c>
      <c r="C160" s="43" t="s">
        <v>3994</v>
      </c>
      <c r="D160" s="149" t="s">
        <v>152</v>
      </c>
      <c r="E160" s="147">
        <v>838</v>
      </c>
      <c r="F160" s="163">
        <f>IF(LOOKUP($J160,RABAT!$A$6:$A$9,RABAT!$A$6:$A$9)=$J160,LOOKUP($J160,RABAT!$A$6:$A$9,RABAT!C$6:C$9),"---")</f>
        <v>0</v>
      </c>
      <c r="G160" s="158">
        <f t="shared" si="8"/>
        <v>838</v>
      </c>
      <c r="H160" s="61" t="s">
        <v>3011</v>
      </c>
      <c r="I160" s="40" t="s">
        <v>3018</v>
      </c>
      <c r="J160" s="41" t="s">
        <v>2339</v>
      </c>
      <c r="K160" s="40" t="s">
        <v>2121</v>
      </c>
    </row>
    <row r="161" spans="1:11" x14ac:dyDescent="0.2">
      <c r="A161" s="2">
        <v>166</v>
      </c>
      <c r="B161" s="40" t="s">
        <v>542</v>
      </c>
      <c r="C161" s="40" t="s">
        <v>543</v>
      </c>
      <c r="D161" s="149" t="s">
        <v>151</v>
      </c>
      <c r="E161" s="147">
        <v>914</v>
      </c>
      <c r="F161" s="163">
        <f>IF(LOOKUP($J161,RABAT!$A$6:$A$9,RABAT!$A$6:$A$9)=$J161,LOOKUP($J161,RABAT!$A$6:$A$9,RABAT!C$6:C$9),"---")</f>
        <v>0</v>
      </c>
      <c r="G161" s="158">
        <f t="shared" si="8"/>
        <v>914</v>
      </c>
      <c r="H161" s="97" t="s">
        <v>2985</v>
      </c>
      <c r="I161" s="40" t="s">
        <v>544</v>
      </c>
      <c r="J161" s="41" t="s">
        <v>2339</v>
      </c>
      <c r="K161" s="40" t="s">
        <v>2121</v>
      </c>
    </row>
    <row r="162" spans="1:11" x14ac:dyDescent="0.2">
      <c r="A162" s="5">
        <v>167</v>
      </c>
      <c r="B162" s="40" t="s">
        <v>545</v>
      </c>
      <c r="C162" s="40" t="s">
        <v>546</v>
      </c>
      <c r="D162" s="149" t="s">
        <v>151</v>
      </c>
      <c r="E162" s="147">
        <v>914</v>
      </c>
      <c r="F162" s="163">
        <f>IF(LOOKUP($J162,RABAT!$A$6:$A$9,RABAT!$A$6:$A$9)=$J162,LOOKUP($J162,RABAT!$A$6:$A$9,RABAT!C$6:C$9),"---")</f>
        <v>0</v>
      </c>
      <c r="G162" s="158">
        <f t="shared" si="8"/>
        <v>914</v>
      </c>
      <c r="H162" s="97" t="s">
        <v>3012</v>
      </c>
      <c r="I162" s="40" t="s">
        <v>3018</v>
      </c>
      <c r="J162" s="41" t="s">
        <v>2339</v>
      </c>
      <c r="K162" s="40" t="s">
        <v>2121</v>
      </c>
    </row>
    <row r="163" spans="1:11" x14ac:dyDescent="0.2">
      <c r="A163" s="2">
        <v>168</v>
      </c>
      <c r="B163" s="40" t="s">
        <v>547</v>
      </c>
      <c r="C163" s="40" t="s">
        <v>548</v>
      </c>
      <c r="D163" s="149" t="s">
        <v>151</v>
      </c>
      <c r="E163" s="147">
        <v>1007</v>
      </c>
      <c r="F163" s="163">
        <f>IF(LOOKUP($J163,RABAT!$A$6:$A$9,RABAT!$A$6:$A$9)=$J163,LOOKUP($J163,RABAT!$A$6:$A$9,RABAT!C$6:C$9),"---")</f>
        <v>0</v>
      </c>
      <c r="G163" s="158">
        <f t="shared" si="8"/>
        <v>1007</v>
      </c>
      <c r="H163" s="97" t="s">
        <v>2986</v>
      </c>
      <c r="I163" s="40" t="s">
        <v>544</v>
      </c>
      <c r="J163" s="41" t="s">
        <v>2339</v>
      </c>
      <c r="K163" s="40" t="s">
        <v>2121</v>
      </c>
    </row>
    <row r="164" spans="1:11" x14ac:dyDescent="0.2">
      <c r="A164" s="2">
        <v>169</v>
      </c>
      <c r="B164" s="40" t="s">
        <v>549</v>
      </c>
      <c r="C164" s="40" t="s">
        <v>550</v>
      </c>
      <c r="D164" s="149" t="s">
        <v>151</v>
      </c>
      <c r="E164" s="147">
        <v>1007</v>
      </c>
      <c r="F164" s="163">
        <f>IF(LOOKUP($J164,RABAT!$A$6:$A$9,RABAT!$A$6:$A$9)=$J164,LOOKUP($J164,RABAT!$A$6:$A$9,RABAT!C$6:C$9),"---")</f>
        <v>0</v>
      </c>
      <c r="G164" s="158">
        <f t="shared" si="8"/>
        <v>1007</v>
      </c>
      <c r="H164" s="97" t="s">
        <v>3013</v>
      </c>
      <c r="I164" s="40" t="s">
        <v>541</v>
      </c>
      <c r="J164" s="41" t="s">
        <v>2339</v>
      </c>
      <c r="K164" s="40" t="s">
        <v>2121</v>
      </c>
    </row>
    <row r="165" spans="1:11" x14ac:dyDescent="0.2">
      <c r="A165" s="5">
        <v>170</v>
      </c>
      <c r="B165" s="40" t="s">
        <v>551</v>
      </c>
      <c r="C165" s="40" t="s">
        <v>552</v>
      </c>
      <c r="D165" s="149" t="s">
        <v>151</v>
      </c>
      <c r="E165" s="147">
        <v>1049</v>
      </c>
      <c r="F165" s="163">
        <f>IF(LOOKUP($J165,RABAT!$A$6:$A$9,RABAT!$A$6:$A$9)=$J165,LOOKUP($J165,RABAT!$A$6:$A$9,RABAT!C$6:C$9),"---")</f>
        <v>0</v>
      </c>
      <c r="G165" s="158">
        <f t="shared" ref="G165:G170" si="9">CEILING(E165-(E165*F165),0.1)</f>
        <v>1049</v>
      </c>
      <c r="H165" s="97" t="s">
        <v>2987</v>
      </c>
      <c r="I165" s="40" t="s">
        <v>544</v>
      </c>
      <c r="J165" s="41" t="s">
        <v>2339</v>
      </c>
      <c r="K165" s="40" t="s">
        <v>2121</v>
      </c>
    </row>
    <row r="166" spans="1:11" x14ac:dyDescent="0.2">
      <c r="A166" s="2">
        <v>171</v>
      </c>
      <c r="B166" s="40" t="s">
        <v>553</v>
      </c>
      <c r="C166" s="40" t="s">
        <v>2428</v>
      </c>
      <c r="D166" s="149" t="s">
        <v>151</v>
      </c>
      <c r="E166" s="147">
        <v>1049</v>
      </c>
      <c r="F166" s="163">
        <f>IF(LOOKUP($J166,RABAT!$A$6:$A$9,RABAT!$A$6:$A$9)=$J166,LOOKUP($J166,RABAT!$A$6:$A$9,RABAT!C$6:C$9),"---")</f>
        <v>0</v>
      </c>
      <c r="G166" s="158">
        <f t="shared" si="9"/>
        <v>1049</v>
      </c>
      <c r="H166" s="97" t="s">
        <v>3014</v>
      </c>
      <c r="I166" s="40" t="s">
        <v>3018</v>
      </c>
      <c r="J166" s="41" t="s">
        <v>2339</v>
      </c>
      <c r="K166" s="40" t="s">
        <v>2121</v>
      </c>
    </row>
    <row r="167" spans="1:11" x14ac:dyDescent="0.2">
      <c r="A167" s="2">
        <v>172</v>
      </c>
      <c r="B167" s="40" t="s">
        <v>2429</v>
      </c>
      <c r="C167" s="40" t="s">
        <v>2430</v>
      </c>
      <c r="D167" s="149" t="s">
        <v>151</v>
      </c>
      <c r="E167" s="147">
        <v>1076</v>
      </c>
      <c r="F167" s="163">
        <f>IF(LOOKUP($J167,RABAT!$A$6:$A$9,RABAT!$A$6:$A$9)=$J167,LOOKUP($J167,RABAT!$A$6:$A$9,RABAT!C$6:C$9),"---")</f>
        <v>0</v>
      </c>
      <c r="G167" s="158">
        <f t="shared" si="9"/>
        <v>1076</v>
      </c>
      <c r="H167" s="97" t="s">
        <v>2988</v>
      </c>
      <c r="I167" s="40" t="s">
        <v>544</v>
      </c>
      <c r="J167" s="41" t="s">
        <v>2339</v>
      </c>
      <c r="K167" s="40" t="s">
        <v>2121</v>
      </c>
    </row>
    <row r="168" spans="1:11" x14ac:dyDescent="0.2">
      <c r="A168" s="5">
        <v>173</v>
      </c>
      <c r="B168" s="40" t="s">
        <v>2431</v>
      </c>
      <c r="C168" s="40" t="s">
        <v>2432</v>
      </c>
      <c r="D168" s="149" t="s">
        <v>151</v>
      </c>
      <c r="E168" s="147">
        <v>1076</v>
      </c>
      <c r="F168" s="163">
        <f>IF(LOOKUP($J168,RABAT!$A$6:$A$9,RABAT!$A$6:$A$9)=$J168,LOOKUP($J168,RABAT!$A$6:$A$9,RABAT!C$6:C$9),"---")</f>
        <v>0</v>
      </c>
      <c r="G168" s="158">
        <f t="shared" si="9"/>
        <v>1076</v>
      </c>
      <c r="H168" s="97" t="s">
        <v>3015</v>
      </c>
      <c r="I168" s="40" t="s">
        <v>3018</v>
      </c>
      <c r="J168" s="41" t="s">
        <v>2339</v>
      </c>
      <c r="K168" s="40" t="s">
        <v>2121</v>
      </c>
    </row>
    <row r="169" spans="1:11" x14ac:dyDescent="0.2">
      <c r="A169" s="2">
        <v>174</v>
      </c>
      <c r="B169" s="40" t="s">
        <v>2433</v>
      </c>
      <c r="C169" s="40" t="s">
        <v>2434</v>
      </c>
      <c r="D169" s="149" t="s">
        <v>151</v>
      </c>
      <c r="E169" s="147">
        <v>1602</v>
      </c>
      <c r="F169" s="163">
        <f>IF(LOOKUP($J169,RABAT!$A$6:$A$9,RABAT!$A$6:$A$9)=$J169,LOOKUP($J169,RABAT!$A$6:$A$9,RABAT!C$6:C$9),"---")</f>
        <v>0</v>
      </c>
      <c r="G169" s="158">
        <f t="shared" si="9"/>
        <v>1602</v>
      </c>
      <c r="H169" s="97" t="s">
        <v>2989</v>
      </c>
      <c r="I169" s="40" t="s">
        <v>544</v>
      </c>
      <c r="J169" s="41" t="s">
        <v>2339</v>
      </c>
      <c r="K169" s="40" t="s">
        <v>2121</v>
      </c>
    </row>
    <row r="170" spans="1:11" x14ac:dyDescent="0.2">
      <c r="A170" s="2">
        <v>175</v>
      </c>
      <c r="B170" s="40" t="s">
        <v>2435</v>
      </c>
      <c r="C170" s="40" t="s">
        <v>2436</v>
      </c>
      <c r="D170" s="149" t="s">
        <v>151</v>
      </c>
      <c r="E170" s="147">
        <v>1602</v>
      </c>
      <c r="F170" s="163">
        <f>IF(LOOKUP($J170,RABAT!$A$6:$A$9,RABAT!$A$6:$A$9)=$J170,LOOKUP($J170,RABAT!$A$6:$A$9,RABAT!C$6:C$9),"---")</f>
        <v>0</v>
      </c>
      <c r="G170" s="158">
        <f t="shared" si="9"/>
        <v>1602</v>
      </c>
      <c r="H170" s="97" t="s">
        <v>3019</v>
      </c>
      <c r="I170" s="40" t="s">
        <v>3018</v>
      </c>
      <c r="J170" s="41" t="s">
        <v>2339</v>
      </c>
      <c r="K170" s="40" t="s">
        <v>2121</v>
      </c>
    </row>
    <row r="171" spans="1:11" x14ac:dyDescent="0.2">
      <c r="A171" s="5">
        <v>176</v>
      </c>
      <c r="B171" s="40" t="s">
        <v>2437</v>
      </c>
      <c r="C171" s="40" t="s">
        <v>2438</v>
      </c>
      <c r="D171" s="149" t="s">
        <v>151</v>
      </c>
      <c r="E171" s="147">
        <v>1708</v>
      </c>
      <c r="F171" s="163">
        <f>IF(LOOKUP($J171,RABAT!$A$6:$A$9,RABAT!$A$6:$A$9)=$J171,LOOKUP($J171,RABAT!$A$6:$A$9,RABAT!C$6:C$9),"---")</f>
        <v>0</v>
      </c>
      <c r="G171" s="158">
        <f t="shared" ref="G171:G176" si="10">CEILING(E171-(E171*F171),0.1)</f>
        <v>1708</v>
      </c>
      <c r="H171" s="97" t="s">
        <v>2990</v>
      </c>
      <c r="I171" s="40" t="s">
        <v>544</v>
      </c>
      <c r="J171" s="41" t="s">
        <v>2339</v>
      </c>
      <c r="K171" s="40" t="s">
        <v>2121</v>
      </c>
    </row>
    <row r="172" spans="1:11" x14ac:dyDescent="0.2">
      <c r="A172" s="2">
        <v>177</v>
      </c>
      <c r="B172" s="42" t="s">
        <v>4235</v>
      </c>
      <c r="C172" s="40" t="s">
        <v>2974</v>
      </c>
      <c r="D172" s="149" t="s">
        <v>152</v>
      </c>
      <c r="E172" s="147">
        <v>1708</v>
      </c>
      <c r="F172" s="163">
        <f>IF(LOOKUP($J172,RABAT!$A$6:$A$9,RABAT!$A$6:$A$9)=$J172,LOOKUP($J172,RABAT!$A$6:$A$9,RABAT!C$6:C$9),"---")</f>
        <v>0</v>
      </c>
      <c r="G172" s="158">
        <f t="shared" si="10"/>
        <v>1708</v>
      </c>
      <c r="H172" s="61" t="s">
        <v>3016</v>
      </c>
      <c r="I172" s="40" t="s">
        <v>4095</v>
      </c>
      <c r="J172" s="41" t="s">
        <v>2339</v>
      </c>
      <c r="K172" s="40" t="s">
        <v>2121</v>
      </c>
    </row>
    <row r="173" spans="1:11" x14ac:dyDescent="0.2">
      <c r="A173" s="2">
        <v>178</v>
      </c>
      <c r="B173" s="40" t="s">
        <v>2439</v>
      </c>
      <c r="C173" s="40" t="s">
        <v>2440</v>
      </c>
      <c r="D173" s="149" t="s">
        <v>151</v>
      </c>
      <c r="E173" s="147">
        <v>1708</v>
      </c>
      <c r="F173" s="163">
        <f>IF(LOOKUP($J173,RABAT!$A$6:$A$9,RABAT!$A$6:$A$9)=$J173,LOOKUP($J173,RABAT!$A$6:$A$9,RABAT!C$6:C$9),"---")</f>
        <v>0</v>
      </c>
      <c r="G173" s="158">
        <f t="shared" si="10"/>
        <v>1708</v>
      </c>
      <c r="H173" s="97" t="s">
        <v>3017</v>
      </c>
      <c r="I173" s="40" t="s">
        <v>541</v>
      </c>
      <c r="J173" s="41" t="s">
        <v>2339</v>
      </c>
      <c r="K173" s="40" t="s">
        <v>2121</v>
      </c>
    </row>
    <row r="174" spans="1:11" x14ac:dyDescent="0.2">
      <c r="A174" s="5">
        <v>179</v>
      </c>
      <c r="B174" s="40" t="s">
        <v>2441</v>
      </c>
      <c r="C174" s="40" t="s">
        <v>2097</v>
      </c>
      <c r="D174" s="149" t="s">
        <v>152</v>
      </c>
      <c r="E174" s="147">
        <v>1893</v>
      </c>
      <c r="F174" s="163">
        <f>IF(LOOKUP($J174,RABAT!$A$6:$A$9,RABAT!$A$6:$A$9)=$J174,LOOKUP($J174,RABAT!$A$6:$A$9,RABAT!C$6:C$9),"---")</f>
        <v>0</v>
      </c>
      <c r="G174" s="158">
        <f t="shared" si="10"/>
        <v>1893</v>
      </c>
      <c r="H174" s="97" t="s">
        <v>2991</v>
      </c>
      <c r="I174" s="40" t="s">
        <v>544</v>
      </c>
      <c r="J174" s="41" t="s">
        <v>2339</v>
      </c>
      <c r="K174" s="40" t="s">
        <v>2121</v>
      </c>
    </row>
    <row r="175" spans="1:11" x14ac:dyDescent="0.2">
      <c r="A175" s="2">
        <v>180</v>
      </c>
      <c r="B175" s="42" t="s">
        <v>4236</v>
      </c>
      <c r="C175" s="40" t="s">
        <v>2975</v>
      </c>
      <c r="D175" s="149" t="s">
        <v>152</v>
      </c>
      <c r="E175" s="147">
        <v>1893</v>
      </c>
      <c r="F175" s="163">
        <f>IF(LOOKUP($J175,RABAT!$A$6:$A$9,RABAT!$A$6:$A$9)=$J175,LOOKUP($J175,RABAT!$A$6:$A$9,RABAT!C$6:C$9),"---")</f>
        <v>0</v>
      </c>
      <c r="G175" s="158">
        <f t="shared" si="10"/>
        <v>1893</v>
      </c>
      <c r="H175" s="61" t="s">
        <v>2992</v>
      </c>
      <c r="I175" s="40" t="s">
        <v>4095</v>
      </c>
      <c r="J175" s="41" t="s">
        <v>2339</v>
      </c>
      <c r="K175" s="40" t="s">
        <v>2121</v>
      </c>
    </row>
    <row r="176" spans="1:11" x14ac:dyDescent="0.2">
      <c r="A176" s="2">
        <v>181</v>
      </c>
      <c r="B176" s="40" t="s">
        <v>2098</v>
      </c>
      <c r="C176" s="40" t="s">
        <v>2099</v>
      </c>
      <c r="D176" s="149" t="s">
        <v>152</v>
      </c>
      <c r="E176" s="147">
        <v>1893</v>
      </c>
      <c r="F176" s="163">
        <f>IF(LOOKUP($J176,RABAT!$A$6:$A$9,RABAT!$A$6:$A$9)=$J176,LOOKUP($J176,RABAT!$A$6:$A$9,RABAT!C$6:C$9),"---")</f>
        <v>0</v>
      </c>
      <c r="G176" s="158">
        <f t="shared" si="10"/>
        <v>1893</v>
      </c>
      <c r="H176" s="97" t="s">
        <v>2993</v>
      </c>
      <c r="I176" s="40" t="s">
        <v>541</v>
      </c>
      <c r="J176" s="41" t="s">
        <v>2339</v>
      </c>
      <c r="K176" s="40" t="s">
        <v>2121</v>
      </c>
    </row>
    <row r="177" spans="1:11" x14ac:dyDescent="0.2">
      <c r="A177" s="5">
        <v>182</v>
      </c>
      <c r="B177" s="40" t="s">
        <v>2100</v>
      </c>
      <c r="C177" s="40" t="s">
        <v>2976</v>
      </c>
      <c r="D177" s="149" t="s">
        <v>151</v>
      </c>
      <c r="E177" s="147">
        <v>1955</v>
      </c>
      <c r="F177" s="163">
        <f>IF(LOOKUP($J177,RABAT!$A$6:$A$9,RABAT!$A$6:$A$9)=$J177,LOOKUP($J177,RABAT!$A$6:$A$9,RABAT!C$6:C$9),"---")</f>
        <v>0</v>
      </c>
      <c r="G177" s="158">
        <f t="shared" ref="G177:G182" si="11">CEILING(E177-(E177*F177),0.1)</f>
        <v>1955</v>
      </c>
      <c r="H177" s="97" t="s">
        <v>2994</v>
      </c>
      <c r="I177" s="40" t="s">
        <v>544</v>
      </c>
      <c r="J177" s="41" t="s">
        <v>2339</v>
      </c>
      <c r="K177" s="40" t="s">
        <v>2121</v>
      </c>
    </row>
    <row r="178" spans="1:11" x14ac:dyDescent="0.2">
      <c r="A178" s="2">
        <v>183</v>
      </c>
      <c r="B178" s="40" t="s">
        <v>4094</v>
      </c>
      <c r="C178" s="40" t="s">
        <v>2977</v>
      </c>
      <c r="D178" s="149" t="s">
        <v>151</v>
      </c>
      <c r="E178" s="147">
        <v>1918</v>
      </c>
      <c r="F178" s="163">
        <f>IF(LOOKUP($J178,RABAT!$A$6:$A$9,RABAT!$A$6:$A$9)=$J178,LOOKUP($J178,RABAT!$A$6:$A$9,RABAT!C$6:C$9),"---")</f>
        <v>0</v>
      </c>
      <c r="G178" s="158">
        <f t="shared" si="11"/>
        <v>1918</v>
      </c>
      <c r="H178" s="97" t="s">
        <v>2995</v>
      </c>
      <c r="I178" s="40" t="s">
        <v>4095</v>
      </c>
      <c r="J178" s="41" t="s">
        <v>2339</v>
      </c>
      <c r="K178" s="40" t="s">
        <v>2121</v>
      </c>
    </row>
    <row r="179" spans="1:11" x14ac:dyDescent="0.2">
      <c r="A179" s="2">
        <v>184</v>
      </c>
      <c r="B179" s="40" t="s">
        <v>2101</v>
      </c>
      <c r="C179" s="40" t="s">
        <v>4077</v>
      </c>
      <c r="D179" s="149" t="s">
        <v>151</v>
      </c>
      <c r="E179" s="147">
        <v>1955</v>
      </c>
      <c r="F179" s="163">
        <f>IF(LOOKUP($J179,RABAT!$A$6:$A$9,RABAT!$A$6:$A$9)=$J179,LOOKUP($J179,RABAT!$A$6:$A$9,RABAT!C$6:C$9),"---")</f>
        <v>0</v>
      </c>
      <c r="G179" s="158">
        <f t="shared" si="11"/>
        <v>1955</v>
      </c>
      <c r="H179" s="97" t="s">
        <v>2996</v>
      </c>
      <c r="I179" s="40" t="s">
        <v>541</v>
      </c>
      <c r="J179" s="41" t="s">
        <v>2339</v>
      </c>
      <c r="K179" s="40" t="s">
        <v>2121</v>
      </c>
    </row>
    <row r="180" spans="1:11" x14ac:dyDescent="0.2">
      <c r="A180" s="5">
        <v>185</v>
      </c>
      <c r="B180" s="40" t="s">
        <v>4078</v>
      </c>
      <c r="C180" s="40" t="s">
        <v>4079</v>
      </c>
      <c r="D180" s="149" t="s">
        <v>151</v>
      </c>
      <c r="E180" s="147">
        <v>2501</v>
      </c>
      <c r="F180" s="163">
        <f>IF(LOOKUP($J180,RABAT!$A$6:$A$9,RABAT!$A$6:$A$9)=$J180,LOOKUP($J180,RABAT!$A$6:$A$9,RABAT!C$6:C$9),"---")</f>
        <v>0</v>
      </c>
      <c r="G180" s="158">
        <f t="shared" si="11"/>
        <v>2501</v>
      </c>
      <c r="H180" s="97" t="s">
        <v>2997</v>
      </c>
      <c r="I180" s="40" t="s">
        <v>544</v>
      </c>
      <c r="J180" s="41" t="s">
        <v>2339</v>
      </c>
      <c r="K180" s="40" t="s">
        <v>2121</v>
      </c>
    </row>
    <row r="181" spans="1:11" x14ac:dyDescent="0.2">
      <c r="A181" s="2">
        <v>186</v>
      </c>
      <c r="B181" s="42" t="s">
        <v>4237</v>
      </c>
      <c r="C181" s="40" t="s">
        <v>2978</v>
      </c>
      <c r="D181" s="149" t="s">
        <v>152</v>
      </c>
      <c r="E181" s="147">
        <v>2501</v>
      </c>
      <c r="F181" s="163">
        <f>IF(LOOKUP($J181,RABAT!$A$6:$A$9,RABAT!$A$6:$A$9)=$J181,LOOKUP($J181,RABAT!$A$6:$A$9,RABAT!C$6:C$9),"---")</f>
        <v>0</v>
      </c>
      <c r="G181" s="158">
        <f t="shared" si="11"/>
        <v>2501</v>
      </c>
      <c r="H181" s="61" t="s">
        <v>2998</v>
      </c>
      <c r="I181" s="40" t="s">
        <v>4095</v>
      </c>
      <c r="J181" s="41" t="s">
        <v>2339</v>
      </c>
      <c r="K181" s="40" t="s">
        <v>2121</v>
      </c>
    </row>
    <row r="182" spans="1:11" x14ac:dyDescent="0.2">
      <c r="A182" s="2">
        <v>187</v>
      </c>
      <c r="B182" s="40" t="s">
        <v>4080</v>
      </c>
      <c r="C182" s="40" t="s">
        <v>4081</v>
      </c>
      <c r="D182" s="149" t="s">
        <v>151</v>
      </c>
      <c r="E182" s="147">
        <v>2501</v>
      </c>
      <c r="F182" s="163">
        <f>IF(LOOKUP($J182,RABAT!$A$6:$A$9,RABAT!$A$6:$A$9)=$J182,LOOKUP($J182,RABAT!$A$6:$A$9,RABAT!C$6:C$9),"---")</f>
        <v>0</v>
      </c>
      <c r="G182" s="158">
        <f t="shared" si="11"/>
        <v>2501</v>
      </c>
      <c r="H182" s="97" t="s">
        <v>2999</v>
      </c>
      <c r="I182" s="40" t="s">
        <v>541</v>
      </c>
      <c r="J182" s="41" t="s">
        <v>2339</v>
      </c>
      <c r="K182" s="40" t="s">
        <v>2121</v>
      </c>
    </row>
    <row r="183" spans="1:11" x14ac:dyDescent="0.2">
      <c r="A183" s="5">
        <v>188</v>
      </c>
      <c r="B183" s="40" t="s">
        <v>4082</v>
      </c>
      <c r="C183" s="40" t="s">
        <v>4083</v>
      </c>
      <c r="D183" s="149" t="s">
        <v>151</v>
      </c>
      <c r="E183" s="147">
        <v>2705</v>
      </c>
      <c r="F183" s="163">
        <f>IF(LOOKUP($J183,RABAT!$A$6:$A$9,RABAT!$A$6:$A$9)=$J183,LOOKUP($J183,RABAT!$A$6:$A$9,RABAT!C$6:C$9),"---")</f>
        <v>0</v>
      </c>
      <c r="G183" s="158">
        <f t="shared" ref="G183:G188" si="12">CEILING(E183-(E183*F183),0.1)</f>
        <v>2705</v>
      </c>
      <c r="H183" s="97" t="s">
        <v>3000</v>
      </c>
      <c r="I183" s="40" t="s">
        <v>544</v>
      </c>
      <c r="J183" s="41" t="s">
        <v>2339</v>
      </c>
      <c r="K183" s="40" t="s">
        <v>2121</v>
      </c>
    </row>
    <row r="184" spans="1:11" x14ac:dyDescent="0.2">
      <c r="A184" s="2">
        <v>189</v>
      </c>
      <c r="B184" s="42" t="s">
        <v>4238</v>
      </c>
      <c r="C184" s="40" t="s">
        <v>2979</v>
      </c>
      <c r="D184" s="149" t="s">
        <v>152</v>
      </c>
      <c r="E184" s="147">
        <v>2705</v>
      </c>
      <c r="F184" s="163">
        <f>IF(LOOKUP($J184,RABAT!$A$6:$A$9,RABAT!$A$6:$A$9)=$J184,LOOKUP($J184,RABAT!$A$6:$A$9,RABAT!C$6:C$9),"---")</f>
        <v>0</v>
      </c>
      <c r="G184" s="158">
        <f t="shared" si="12"/>
        <v>2705</v>
      </c>
      <c r="H184" s="61" t="s">
        <v>3001</v>
      </c>
      <c r="I184" s="40" t="s">
        <v>4095</v>
      </c>
      <c r="J184" s="41" t="s">
        <v>2339</v>
      </c>
      <c r="K184" s="40" t="s">
        <v>2121</v>
      </c>
    </row>
    <row r="185" spans="1:11" x14ac:dyDescent="0.2">
      <c r="A185" s="2">
        <v>190</v>
      </c>
      <c r="B185" s="40" t="s">
        <v>4084</v>
      </c>
      <c r="C185" s="40" t="s">
        <v>4085</v>
      </c>
      <c r="D185" s="149" t="s">
        <v>151</v>
      </c>
      <c r="E185" s="147">
        <v>2705</v>
      </c>
      <c r="F185" s="163">
        <f>IF(LOOKUP($J185,RABAT!$A$6:$A$9,RABAT!$A$6:$A$9)=$J185,LOOKUP($J185,RABAT!$A$6:$A$9,RABAT!C$6:C$9),"---")</f>
        <v>0</v>
      </c>
      <c r="G185" s="158">
        <f t="shared" si="12"/>
        <v>2705</v>
      </c>
      <c r="H185" s="97" t="s">
        <v>3002</v>
      </c>
      <c r="I185" s="40" t="s">
        <v>541</v>
      </c>
      <c r="J185" s="41" t="s">
        <v>2339</v>
      </c>
      <c r="K185" s="40" t="s">
        <v>2121</v>
      </c>
    </row>
    <row r="186" spans="1:11" x14ac:dyDescent="0.2">
      <c r="A186" s="5">
        <v>191</v>
      </c>
      <c r="B186" s="40" t="s">
        <v>4086</v>
      </c>
      <c r="C186" s="40" t="s">
        <v>4087</v>
      </c>
      <c r="D186" s="149" t="s">
        <v>151</v>
      </c>
      <c r="E186" s="147">
        <v>2973</v>
      </c>
      <c r="F186" s="163">
        <f>IF(LOOKUP($J186,RABAT!$A$6:$A$9,RABAT!$A$6:$A$9)=$J186,LOOKUP($J186,RABAT!$A$6:$A$9,RABAT!C$6:C$9),"---")</f>
        <v>0</v>
      </c>
      <c r="G186" s="158">
        <f t="shared" si="12"/>
        <v>2973</v>
      </c>
      <c r="H186" s="97" t="s">
        <v>3003</v>
      </c>
      <c r="I186" s="40" t="s">
        <v>544</v>
      </c>
      <c r="J186" s="41" t="s">
        <v>2339</v>
      </c>
      <c r="K186" s="40" t="s">
        <v>2121</v>
      </c>
    </row>
    <row r="187" spans="1:11" customFormat="1" x14ac:dyDescent="0.2">
      <c r="A187" s="2">
        <v>192</v>
      </c>
      <c r="B187" s="42" t="s">
        <v>4239</v>
      </c>
      <c r="C187" s="40" t="s">
        <v>2980</v>
      </c>
      <c r="D187" s="149" t="s">
        <v>152</v>
      </c>
      <c r="E187" s="147">
        <v>2973</v>
      </c>
      <c r="F187" s="163">
        <f>IF(LOOKUP($J187,RABAT!$A$6:$A$9,RABAT!$A$6:$A$9)=$J187,LOOKUP($J187,RABAT!$A$6:$A$9,RABAT!C$6:C$9),"---")</f>
        <v>0</v>
      </c>
      <c r="G187" s="158">
        <f t="shared" si="12"/>
        <v>2973</v>
      </c>
      <c r="H187" s="61" t="s">
        <v>3004</v>
      </c>
      <c r="I187" s="40" t="s">
        <v>4095</v>
      </c>
      <c r="J187" s="41" t="s">
        <v>2339</v>
      </c>
      <c r="K187" s="40" t="s">
        <v>2121</v>
      </c>
    </row>
    <row r="188" spans="1:11" x14ac:dyDescent="0.2">
      <c r="A188" s="2">
        <v>193</v>
      </c>
      <c r="B188" s="40" t="s">
        <v>4088</v>
      </c>
      <c r="C188" s="40" t="s">
        <v>4089</v>
      </c>
      <c r="D188" s="149" t="s">
        <v>151</v>
      </c>
      <c r="E188" s="147">
        <v>2973</v>
      </c>
      <c r="F188" s="163">
        <f>IF(LOOKUP($J188,RABAT!$A$6:$A$9,RABAT!$A$6:$A$9)=$J188,LOOKUP($J188,RABAT!$A$6:$A$9,RABAT!C$6:C$9),"---")</f>
        <v>0</v>
      </c>
      <c r="G188" s="158">
        <f t="shared" si="12"/>
        <v>2973</v>
      </c>
      <c r="H188" s="97" t="s">
        <v>3005</v>
      </c>
      <c r="I188" s="40" t="s">
        <v>541</v>
      </c>
      <c r="J188" s="41" t="s">
        <v>2339</v>
      </c>
      <c r="K188" s="40" t="s">
        <v>2121</v>
      </c>
    </row>
    <row r="189" spans="1:11" x14ac:dyDescent="0.2">
      <c r="A189" s="5">
        <v>194</v>
      </c>
      <c r="B189" s="40" t="s">
        <v>4090</v>
      </c>
      <c r="C189" s="40" t="s">
        <v>4091</v>
      </c>
      <c r="D189" s="149" t="s">
        <v>151</v>
      </c>
      <c r="E189" s="147">
        <v>3265</v>
      </c>
      <c r="F189" s="163">
        <f>IF(LOOKUP($J189,RABAT!$A$6:$A$9,RABAT!$A$6:$A$9)=$J189,LOOKUP($J189,RABAT!$A$6:$A$9,RABAT!C$6:C$9),"---")</f>
        <v>0</v>
      </c>
      <c r="G189" s="158">
        <f>CEILING(E189-(E189*F189),0.1)</f>
        <v>3265</v>
      </c>
      <c r="H189" s="97" t="s">
        <v>3006</v>
      </c>
      <c r="I189" s="40" t="s">
        <v>544</v>
      </c>
      <c r="J189" s="41" t="s">
        <v>2339</v>
      </c>
      <c r="K189" s="40" t="s">
        <v>2121</v>
      </c>
    </row>
    <row r="190" spans="1:11" x14ac:dyDescent="0.2">
      <c r="A190" s="2">
        <v>195</v>
      </c>
      <c r="B190" s="42" t="s">
        <v>4240</v>
      </c>
      <c r="C190" s="40" t="s">
        <v>2981</v>
      </c>
      <c r="D190" s="149" t="s">
        <v>152</v>
      </c>
      <c r="E190" s="147">
        <v>3265</v>
      </c>
      <c r="F190" s="163">
        <f>IF(LOOKUP($J190,RABAT!$A$6:$A$9,RABAT!$A$6:$A$9)=$J190,LOOKUP($J190,RABAT!$A$6:$A$9,RABAT!C$6:C$9),"---")</f>
        <v>0</v>
      </c>
      <c r="G190" s="158">
        <f>CEILING(E190-(E190*F190),0.1)</f>
        <v>3265</v>
      </c>
      <c r="H190" s="61" t="s">
        <v>3007</v>
      </c>
      <c r="I190" s="40" t="s">
        <v>4095</v>
      </c>
      <c r="J190" s="41" t="s">
        <v>2339</v>
      </c>
      <c r="K190" s="40" t="s">
        <v>2121</v>
      </c>
    </row>
    <row r="191" spans="1:11" x14ac:dyDescent="0.2">
      <c r="A191" s="2">
        <v>196</v>
      </c>
      <c r="B191" s="40" t="s">
        <v>4092</v>
      </c>
      <c r="C191" s="40" t="s">
        <v>4093</v>
      </c>
      <c r="D191" s="149" t="s">
        <v>151</v>
      </c>
      <c r="E191" s="147">
        <v>3265</v>
      </c>
      <c r="F191" s="163">
        <f>IF(LOOKUP($J191,RABAT!$A$6:$A$9,RABAT!$A$6:$A$9)=$J191,LOOKUP($J191,RABAT!$A$6:$A$9,RABAT!C$6:C$9),"---")</f>
        <v>0</v>
      </c>
      <c r="G191" s="158">
        <f>CEILING(E191-(E191*F191),0.1)</f>
        <v>3265</v>
      </c>
      <c r="H191" s="106" t="s">
        <v>3008</v>
      </c>
      <c r="I191" s="50" t="s">
        <v>541</v>
      </c>
      <c r="J191" s="41" t="s">
        <v>2339</v>
      </c>
      <c r="K191" s="50" t="s">
        <v>2121</v>
      </c>
    </row>
    <row r="192" spans="1:11" x14ac:dyDescent="0.2">
      <c r="A192" s="5">
        <v>197</v>
      </c>
      <c r="B192" s="103" t="s">
        <v>132</v>
      </c>
      <c r="C192" s="100" t="s">
        <v>4241</v>
      </c>
      <c r="D192" s="114" t="s">
        <v>150</v>
      </c>
      <c r="E192" s="122" t="s">
        <v>137</v>
      </c>
      <c r="F192" s="113" t="s">
        <v>138</v>
      </c>
      <c r="G192" s="114" t="s">
        <v>139</v>
      </c>
      <c r="H192" s="3" t="s">
        <v>134</v>
      </c>
      <c r="I192" s="3" t="s">
        <v>135</v>
      </c>
      <c r="J192" s="3" t="s">
        <v>136</v>
      </c>
      <c r="K192" s="3" t="s">
        <v>2120</v>
      </c>
    </row>
    <row r="193" spans="1:11" x14ac:dyDescent="0.2">
      <c r="A193" s="2">
        <v>198</v>
      </c>
      <c r="B193" s="40" t="s">
        <v>3414</v>
      </c>
      <c r="C193" s="40" t="s">
        <v>3415</v>
      </c>
      <c r="D193" s="149" t="s">
        <v>151</v>
      </c>
      <c r="E193" s="147">
        <v>864</v>
      </c>
      <c r="F193" s="163">
        <f>IF(LOOKUP($J193,RABAT!$A$6:$A$9,RABAT!$A$6:$A$9)=$J193,LOOKUP($J193,RABAT!$A$6:$A$9,RABAT!C$6:C$9),"---")</f>
        <v>0</v>
      </c>
      <c r="G193" s="158">
        <f t="shared" ref="G193:G210" si="13">CEILING(E193-(E193*F193),0.1)</f>
        <v>864</v>
      </c>
      <c r="H193" s="97" t="s">
        <v>4970</v>
      </c>
      <c r="I193" s="40" t="s">
        <v>1237</v>
      </c>
      <c r="J193" s="41" t="s">
        <v>2339</v>
      </c>
      <c r="K193" s="40" t="s">
        <v>2121</v>
      </c>
    </row>
    <row r="194" spans="1:11" x14ac:dyDescent="0.2">
      <c r="A194" s="2">
        <v>199</v>
      </c>
      <c r="B194" s="40" t="s">
        <v>3416</v>
      </c>
      <c r="C194" s="40" t="s">
        <v>3417</v>
      </c>
      <c r="D194" s="149" t="s">
        <v>151</v>
      </c>
      <c r="E194" s="147">
        <v>977</v>
      </c>
      <c r="F194" s="163">
        <f>IF(LOOKUP($J194,RABAT!$A$6:$A$9,RABAT!$A$6:$A$9)=$J194,LOOKUP($J194,RABAT!$A$6:$A$9,RABAT!C$6:C$9),"---")</f>
        <v>0</v>
      </c>
      <c r="G194" s="158">
        <f t="shared" si="13"/>
        <v>977</v>
      </c>
      <c r="H194" s="97" t="s">
        <v>4976</v>
      </c>
      <c r="I194" s="40" t="s">
        <v>1237</v>
      </c>
      <c r="J194" s="41" t="s">
        <v>2339</v>
      </c>
      <c r="K194" s="40" t="s">
        <v>2121</v>
      </c>
    </row>
    <row r="195" spans="1:11" x14ac:dyDescent="0.2">
      <c r="A195" s="5">
        <v>200</v>
      </c>
      <c r="B195" s="40" t="s">
        <v>3418</v>
      </c>
      <c r="C195" s="40" t="s">
        <v>3419</v>
      </c>
      <c r="D195" s="149" t="s">
        <v>152</v>
      </c>
      <c r="E195" s="147">
        <v>1005</v>
      </c>
      <c r="F195" s="163">
        <f>IF(LOOKUP($J195,RABAT!$A$6:$A$9,RABAT!$A$6:$A$9)=$J195,LOOKUP($J195,RABAT!$A$6:$A$9,RABAT!C$6:C$9),"---")</f>
        <v>0</v>
      </c>
      <c r="G195" s="158">
        <f t="shared" si="13"/>
        <v>1005</v>
      </c>
      <c r="H195" s="97" t="s">
        <v>4972</v>
      </c>
      <c r="I195" s="40" t="s">
        <v>1237</v>
      </c>
      <c r="J195" s="41" t="s">
        <v>2339</v>
      </c>
      <c r="K195" s="40" t="s">
        <v>2121</v>
      </c>
    </row>
    <row r="196" spans="1:11" x14ac:dyDescent="0.2">
      <c r="A196" s="2">
        <v>201</v>
      </c>
      <c r="B196" s="40" t="s">
        <v>3420</v>
      </c>
      <c r="C196" s="40" t="s">
        <v>3421</v>
      </c>
      <c r="D196" s="149" t="s">
        <v>151</v>
      </c>
      <c r="E196" s="147">
        <v>1186</v>
      </c>
      <c r="F196" s="163">
        <f>IF(LOOKUP($J196,RABAT!$A$6:$A$9,RABAT!$A$6:$A$9)=$J196,LOOKUP($J196,RABAT!$A$6:$A$9,RABAT!C$6:C$9),"---")</f>
        <v>0</v>
      </c>
      <c r="G196" s="158">
        <f t="shared" si="13"/>
        <v>1186</v>
      </c>
      <c r="H196" s="97" t="s">
        <v>4973</v>
      </c>
      <c r="I196" s="40" t="s">
        <v>1237</v>
      </c>
      <c r="J196" s="41" t="s">
        <v>2339</v>
      </c>
      <c r="K196" s="40" t="s">
        <v>2121</v>
      </c>
    </row>
    <row r="197" spans="1:11" x14ac:dyDescent="0.2">
      <c r="A197" s="2">
        <v>202</v>
      </c>
      <c r="B197" s="40" t="s">
        <v>3422</v>
      </c>
      <c r="C197" s="40" t="s">
        <v>3423</v>
      </c>
      <c r="D197" s="149" t="s">
        <v>151</v>
      </c>
      <c r="E197" s="147">
        <v>1588</v>
      </c>
      <c r="F197" s="163">
        <f>IF(LOOKUP($J197,RABAT!$A$6:$A$9,RABAT!$A$6:$A$9)=$J197,LOOKUP($J197,RABAT!$A$6:$A$9,RABAT!C$6:C$9),"---")</f>
        <v>0</v>
      </c>
      <c r="G197" s="158">
        <f t="shared" si="13"/>
        <v>1588</v>
      </c>
      <c r="H197" s="97" t="s">
        <v>4974</v>
      </c>
      <c r="I197" s="40" t="s">
        <v>1237</v>
      </c>
      <c r="J197" s="41" t="s">
        <v>2339</v>
      </c>
      <c r="K197" s="40" t="s">
        <v>2121</v>
      </c>
    </row>
    <row r="198" spans="1:11" x14ac:dyDescent="0.2">
      <c r="A198" s="5">
        <v>203</v>
      </c>
      <c r="B198" s="40" t="s">
        <v>3424</v>
      </c>
      <c r="C198" s="40" t="s">
        <v>3425</v>
      </c>
      <c r="D198" s="149" t="s">
        <v>151</v>
      </c>
      <c r="E198" s="147">
        <v>1658</v>
      </c>
      <c r="F198" s="163">
        <f>IF(LOOKUP($J198,RABAT!$A$6:$A$9,RABAT!$A$6:$A$9)=$J198,LOOKUP($J198,RABAT!$A$6:$A$9,RABAT!C$6:C$9),"---")</f>
        <v>0</v>
      </c>
      <c r="G198" s="158">
        <f t="shared" si="13"/>
        <v>1658</v>
      </c>
      <c r="H198" s="97" t="s">
        <v>4975</v>
      </c>
      <c r="I198" s="40" t="s">
        <v>1237</v>
      </c>
      <c r="J198" s="41" t="s">
        <v>2339</v>
      </c>
      <c r="K198" s="40" t="s">
        <v>2121</v>
      </c>
    </row>
    <row r="199" spans="1:11" x14ac:dyDescent="0.2">
      <c r="A199" s="2">
        <v>204</v>
      </c>
      <c r="B199" s="40" t="s">
        <v>2192</v>
      </c>
      <c r="C199" s="40" t="s">
        <v>2193</v>
      </c>
      <c r="D199" s="149" t="s">
        <v>151</v>
      </c>
      <c r="E199" s="147">
        <v>2357</v>
      </c>
      <c r="F199" s="163">
        <f>IF(LOOKUP($J199,RABAT!$A$6:$A$9,RABAT!$A$6:$A$9)=$J199,LOOKUP($J199,RABAT!$A$6:$A$9,RABAT!C$6:C$9),"---")</f>
        <v>0</v>
      </c>
      <c r="G199" s="158">
        <f t="shared" si="13"/>
        <v>2357</v>
      </c>
      <c r="H199" s="97" t="s">
        <v>4977</v>
      </c>
      <c r="I199" s="40" t="s">
        <v>1237</v>
      </c>
      <c r="J199" s="41" t="s">
        <v>2339</v>
      </c>
      <c r="K199" s="40" t="s">
        <v>2121</v>
      </c>
    </row>
    <row r="200" spans="1:11" x14ac:dyDescent="0.2">
      <c r="A200" s="2">
        <v>205</v>
      </c>
      <c r="B200" s="40" t="s">
        <v>2194</v>
      </c>
      <c r="C200" s="40" t="s">
        <v>2195</v>
      </c>
      <c r="D200" s="149" t="s">
        <v>151</v>
      </c>
      <c r="E200" s="147">
        <v>3556</v>
      </c>
      <c r="F200" s="163">
        <f>IF(LOOKUP($J200,RABAT!$A$6:$A$9,RABAT!$A$6:$A$9)=$J200,LOOKUP($J200,RABAT!$A$6:$A$9,RABAT!C$6:C$9),"---")</f>
        <v>0</v>
      </c>
      <c r="G200" s="158">
        <f t="shared" si="13"/>
        <v>3556</v>
      </c>
      <c r="H200" s="97" t="s">
        <v>4978</v>
      </c>
      <c r="I200" s="40" t="s">
        <v>1237</v>
      </c>
      <c r="J200" s="41" t="s">
        <v>2339</v>
      </c>
      <c r="K200" s="40" t="s">
        <v>2121</v>
      </c>
    </row>
    <row r="201" spans="1:11" x14ac:dyDescent="0.2">
      <c r="A201" s="5">
        <v>206</v>
      </c>
      <c r="B201" s="40" t="s">
        <v>2196</v>
      </c>
      <c r="C201" s="40" t="s">
        <v>2197</v>
      </c>
      <c r="D201" s="149" t="s">
        <v>151</v>
      </c>
      <c r="E201" s="147">
        <v>3814</v>
      </c>
      <c r="F201" s="163">
        <f>IF(LOOKUP($J201,RABAT!$A$6:$A$9,RABAT!$A$6:$A$9)=$J201,LOOKUP($J201,RABAT!$A$6:$A$9,RABAT!C$6:C$9),"---")</f>
        <v>0</v>
      </c>
      <c r="G201" s="158">
        <f t="shared" si="13"/>
        <v>3814</v>
      </c>
      <c r="H201" s="97" t="s">
        <v>4979</v>
      </c>
      <c r="I201" s="40" t="s">
        <v>1237</v>
      </c>
      <c r="J201" s="41" t="s">
        <v>2339</v>
      </c>
      <c r="K201" s="40" t="s">
        <v>2121</v>
      </c>
    </row>
    <row r="202" spans="1:11" x14ac:dyDescent="0.2">
      <c r="A202" s="2">
        <v>207</v>
      </c>
      <c r="B202" s="36" t="s">
        <v>411</v>
      </c>
      <c r="C202" s="40" t="s">
        <v>2198</v>
      </c>
      <c r="D202" s="149" t="s">
        <v>151</v>
      </c>
      <c r="E202" s="147">
        <v>4929</v>
      </c>
      <c r="F202" s="163">
        <f>IF(LOOKUP($J202,RABAT!$A$6:$A$9,RABAT!$A$6:$A$9)=$J202,LOOKUP($J202,RABAT!$A$6:$A$9,RABAT!C$6:C$9),"---")</f>
        <v>0</v>
      </c>
      <c r="G202" s="158">
        <f t="shared" si="13"/>
        <v>4929</v>
      </c>
      <c r="H202" s="97" t="s">
        <v>4980</v>
      </c>
      <c r="I202" s="40" t="s">
        <v>1237</v>
      </c>
      <c r="J202" s="41" t="s">
        <v>2339</v>
      </c>
      <c r="K202" s="40" t="s">
        <v>2121</v>
      </c>
    </row>
    <row r="203" spans="1:11" x14ac:dyDescent="0.2">
      <c r="A203" s="2">
        <v>208</v>
      </c>
      <c r="B203" s="40" t="s">
        <v>2199</v>
      </c>
      <c r="C203" s="40" t="s">
        <v>2200</v>
      </c>
      <c r="D203" s="149" t="s">
        <v>151</v>
      </c>
      <c r="E203" s="147">
        <v>10662</v>
      </c>
      <c r="F203" s="163">
        <f>IF(LOOKUP($J203,RABAT!$A$6:$A$9,RABAT!$A$6:$A$9)=$J203,LOOKUP($J203,RABAT!$A$6:$A$9,RABAT!C$6:C$9),"---")</f>
        <v>0</v>
      </c>
      <c r="G203" s="158">
        <f t="shared" si="13"/>
        <v>10662</v>
      </c>
      <c r="H203" s="97" t="s">
        <v>4981</v>
      </c>
      <c r="I203" s="40" t="s">
        <v>1237</v>
      </c>
      <c r="J203" s="41" t="s">
        <v>2339</v>
      </c>
      <c r="K203" s="40" t="s">
        <v>2121</v>
      </c>
    </row>
    <row r="204" spans="1:11" x14ac:dyDescent="0.2">
      <c r="A204" s="5">
        <v>209</v>
      </c>
      <c r="B204" s="40" t="s">
        <v>2201</v>
      </c>
      <c r="C204" s="40" t="s">
        <v>2202</v>
      </c>
      <c r="D204" s="149" t="s">
        <v>151</v>
      </c>
      <c r="E204" s="147">
        <v>12920</v>
      </c>
      <c r="F204" s="163">
        <f>IF(LOOKUP($J204,RABAT!$A$6:$A$9,RABAT!$A$6:$A$9)=$J204,LOOKUP($J204,RABAT!$A$6:$A$9,RABAT!C$6:C$9),"---")</f>
        <v>0</v>
      </c>
      <c r="G204" s="158">
        <f t="shared" si="13"/>
        <v>12920</v>
      </c>
      <c r="H204" s="106" t="s">
        <v>4982</v>
      </c>
      <c r="I204" s="50" t="s">
        <v>1237</v>
      </c>
      <c r="J204" s="41" t="s">
        <v>2339</v>
      </c>
      <c r="K204" s="50" t="s">
        <v>2121</v>
      </c>
    </row>
    <row r="205" spans="1:11" x14ac:dyDescent="0.2">
      <c r="A205" s="2">
        <v>210</v>
      </c>
      <c r="B205" s="40" t="s">
        <v>65</v>
      </c>
      <c r="C205" s="40" t="s">
        <v>71</v>
      </c>
      <c r="D205" s="162" t="s">
        <v>152</v>
      </c>
      <c r="E205" s="147">
        <v>14735</v>
      </c>
      <c r="F205" s="163">
        <f>IF(LOOKUP($J205,RABAT!$A$6:$A$9,RABAT!$A$6:$A$9)=$J205,LOOKUP($J205,RABAT!$A$6:$A$9,RABAT!C$6:C$9),"---")</f>
        <v>0</v>
      </c>
      <c r="G205" s="158">
        <f t="shared" si="13"/>
        <v>14735</v>
      </c>
      <c r="H205" s="61" t="s">
        <v>110</v>
      </c>
      <c r="I205" s="50" t="s">
        <v>1237</v>
      </c>
      <c r="J205" s="41" t="s">
        <v>2339</v>
      </c>
      <c r="K205" s="50" t="s">
        <v>2121</v>
      </c>
    </row>
    <row r="206" spans="1:11" customFormat="1" x14ac:dyDescent="0.2">
      <c r="A206" s="2">
        <v>211</v>
      </c>
      <c r="B206" s="40" t="s">
        <v>66</v>
      </c>
      <c r="C206" s="40" t="s">
        <v>72</v>
      </c>
      <c r="D206" s="162" t="s">
        <v>152</v>
      </c>
      <c r="E206" s="147">
        <v>15871</v>
      </c>
      <c r="F206" s="163">
        <f>IF(LOOKUP($J206,RABAT!$A$6:$A$9,RABAT!$A$6:$A$9)=$J206,LOOKUP($J206,RABAT!$A$6:$A$9,RABAT!C$6:C$9),"---")</f>
        <v>0</v>
      </c>
      <c r="G206" s="158">
        <f t="shared" si="13"/>
        <v>15871</v>
      </c>
      <c r="H206" s="61" t="s">
        <v>1041</v>
      </c>
      <c r="I206" s="50" t="s">
        <v>1237</v>
      </c>
      <c r="J206" s="41" t="s">
        <v>2339</v>
      </c>
      <c r="K206" s="50" t="s">
        <v>2121</v>
      </c>
    </row>
    <row r="207" spans="1:11" x14ac:dyDescent="0.2">
      <c r="A207" s="5">
        <v>212</v>
      </c>
      <c r="B207" s="40" t="s">
        <v>67</v>
      </c>
      <c r="C207" s="40" t="s">
        <v>73</v>
      </c>
      <c r="D207" s="162" t="s">
        <v>152</v>
      </c>
      <c r="E207" s="147">
        <v>16709</v>
      </c>
      <c r="F207" s="163">
        <f>IF(LOOKUP($J207,RABAT!$A$6:$A$9,RABAT!$A$6:$A$9)=$J207,LOOKUP($J207,RABAT!$A$6:$A$9,RABAT!C$6:C$9),"---")</f>
        <v>0</v>
      </c>
      <c r="G207" s="158">
        <f t="shared" si="13"/>
        <v>16709</v>
      </c>
      <c r="H207" s="61" t="s">
        <v>104</v>
      </c>
      <c r="I207" s="50" t="s">
        <v>1237</v>
      </c>
      <c r="J207" s="41" t="s">
        <v>2339</v>
      </c>
      <c r="K207" s="50" t="s">
        <v>2121</v>
      </c>
    </row>
    <row r="208" spans="1:11" x14ac:dyDescent="0.2">
      <c r="A208" s="2">
        <v>213</v>
      </c>
      <c r="B208" s="40" t="s">
        <v>68</v>
      </c>
      <c r="C208" s="40" t="s">
        <v>74</v>
      </c>
      <c r="D208" s="153" t="s">
        <v>151</v>
      </c>
      <c r="E208" s="147">
        <v>17855</v>
      </c>
      <c r="F208" s="163">
        <f>IF(LOOKUP($J208,RABAT!$A$6:$A$9,RABAT!$A$6:$A$9)=$J208,LOOKUP($J208,RABAT!$A$6:$A$9,RABAT!C$6:C$9),"---")</f>
        <v>0</v>
      </c>
      <c r="G208" s="158">
        <f t="shared" si="13"/>
        <v>17855</v>
      </c>
      <c r="H208" s="61" t="s">
        <v>1042</v>
      </c>
      <c r="I208" s="50" t="s">
        <v>1237</v>
      </c>
      <c r="J208" s="41" t="s">
        <v>2339</v>
      </c>
      <c r="K208" s="50" t="s">
        <v>2121</v>
      </c>
    </row>
    <row r="209" spans="1:11" x14ac:dyDescent="0.2">
      <c r="A209" s="2">
        <v>214</v>
      </c>
      <c r="B209" s="40" t="s">
        <v>69</v>
      </c>
      <c r="C209" s="40" t="s">
        <v>75</v>
      </c>
      <c r="D209" s="162" t="s">
        <v>152</v>
      </c>
      <c r="E209" s="147">
        <v>19341</v>
      </c>
      <c r="F209" s="163">
        <f>IF(LOOKUP($J209,RABAT!$A$6:$A$9,RABAT!$A$6:$A$9)=$J209,LOOKUP($J209,RABAT!$A$6:$A$9,RABAT!C$6:C$9),"---")</f>
        <v>0</v>
      </c>
      <c r="G209" s="158">
        <f t="shared" si="13"/>
        <v>19341</v>
      </c>
      <c r="H209" s="61" t="s">
        <v>1043</v>
      </c>
      <c r="I209" s="50" t="s">
        <v>1237</v>
      </c>
      <c r="J209" s="41" t="s">
        <v>2339</v>
      </c>
      <c r="K209" s="50" t="s">
        <v>2121</v>
      </c>
    </row>
    <row r="210" spans="1:11" x14ac:dyDescent="0.2">
      <c r="A210" s="5">
        <v>215</v>
      </c>
      <c r="B210" s="40" t="s">
        <v>70</v>
      </c>
      <c r="C210" s="40" t="s">
        <v>76</v>
      </c>
      <c r="D210" s="162" t="s">
        <v>152</v>
      </c>
      <c r="E210" s="147">
        <v>21078</v>
      </c>
      <c r="F210" s="163">
        <f>IF(LOOKUP($J210,RABAT!$A$6:$A$9,RABAT!$A$6:$A$9)=$J210,LOOKUP($J210,RABAT!$A$6:$A$9,RABAT!C$6:C$9),"---")</f>
        <v>0</v>
      </c>
      <c r="G210" s="158">
        <f t="shared" si="13"/>
        <v>21078</v>
      </c>
      <c r="H210" s="61" t="s">
        <v>1044</v>
      </c>
      <c r="I210" s="50" t="s">
        <v>1237</v>
      </c>
      <c r="J210" s="41" t="s">
        <v>2339</v>
      </c>
      <c r="K210" s="50" t="s">
        <v>2121</v>
      </c>
    </row>
    <row r="211" spans="1:11" s="118" customFormat="1" x14ac:dyDescent="0.2">
      <c r="A211" s="2">
        <v>216</v>
      </c>
      <c r="B211" s="131" t="s">
        <v>5171</v>
      </c>
      <c r="C211" s="36" t="s">
        <v>5273</v>
      </c>
      <c r="D211" s="149" t="s">
        <v>152</v>
      </c>
      <c r="E211" s="147" t="s">
        <v>127</v>
      </c>
      <c r="F211" s="163">
        <f>IF(LOOKUP($J211,RABAT!$A$6:$A$9,RABAT!$A$6:$A$9)=$J211,LOOKUP($J211,RABAT!$A$6:$A$9,RABAT!C$6:C$9),"---")</f>
        <v>0</v>
      </c>
      <c r="G211" s="139" t="s">
        <v>127</v>
      </c>
      <c r="H211" s="135" t="s">
        <v>5135</v>
      </c>
      <c r="I211" s="131" t="s">
        <v>1237</v>
      </c>
      <c r="J211" s="136" t="s">
        <v>2339</v>
      </c>
      <c r="K211" s="131" t="s">
        <v>2121</v>
      </c>
    </row>
    <row r="212" spans="1:11" s="118" customFormat="1" x14ac:dyDescent="0.2">
      <c r="A212" s="2">
        <v>217</v>
      </c>
      <c r="B212" s="131" t="s">
        <v>5173</v>
      </c>
      <c r="C212" s="36" t="s">
        <v>5274</v>
      </c>
      <c r="D212" s="149" t="s">
        <v>152</v>
      </c>
      <c r="E212" s="147" t="s">
        <v>127</v>
      </c>
      <c r="F212" s="163">
        <f>IF(LOOKUP($J212,RABAT!$A$6:$A$9,RABAT!$A$6:$A$9)=$J212,LOOKUP($J212,RABAT!$A$6:$A$9,RABAT!C$6:C$9),"---")</f>
        <v>0</v>
      </c>
      <c r="G212" s="139" t="s">
        <v>127</v>
      </c>
      <c r="H212" s="135" t="s">
        <v>5138</v>
      </c>
      <c r="I212" s="131" t="s">
        <v>1237</v>
      </c>
      <c r="J212" s="136" t="s">
        <v>2339</v>
      </c>
      <c r="K212" s="131" t="s">
        <v>2121</v>
      </c>
    </row>
    <row r="213" spans="1:11" s="118" customFormat="1" x14ac:dyDescent="0.2">
      <c r="A213" s="5">
        <v>218</v>
      </c>
      <c r="B213" s="131" t="s">
        <v>5175</v>
      </c>
      <c r="C213" s="36" t="s">
        <v>5275</v>
      </c>
      <c r="D213" s="149" t="s">
        <v>152</v>
      </c>
      <c r="E213" s="147" t="s">
        <v>127</v>
      </c>
      <c r="F213" s="163">
        <f>IF(LOOKUP($J213,RABAT!$A$6:$A$9,RABAT!$A$6:$A$9)=$J213,LOOKUP($J213,RABAT!$A$6:$A$9,RABAT!C$6:C$9),"---")</f>
        <v>0</v>
      </c>
      <c r="G213" s="139" t="s">
        <v>127</v>
      </c>
      <c r="H213" s="135" t="s">
        <v>5141</v>
      </c>
      <c r="I213" s="131" t="s">
        <v>1237</v>
      </c>
      <c r="J213" s="136" t="s">
        <v>2339</v>
      </c>
      <c r="K213" s="131" t="s">
        <v>2121</v>
      </c>
    </row>
    <row r="214" spans="1:11" s="118" customFormat="1" x14ac:dyDescent="0.2">
      <c r="A214" s="2">
        <v>219</v>
      </c>
      <c r="B214" s="131" t="s">
        <v>5177</v>
      </c>
      <c r="C214" s="36" t="s">
        <v>5276</v>
      </c>
      <c r="D214" s="149" t="s">
        <v>152</v>
      </c>
      <c r="E214" s="147" t="s">
        <v>127</v>
      </c>
      <c r="F214" s="163">
        <f>IF(LOOKUP($J214,RABAT!$A$6:$A$9,RABAT!$A$6:$A$9)=$J214,LOOKUP($J214,RABAT!$A$6:$A$9,RABAT!C$6:C$9),"---")</f>
        <v>0</v>
      </c>
      <c r="G214" s="139" t="s">
        <v>127</v>
      </c>
      <c r="H214" s="135" t="s">
        <v>5144</v>
      </c>
      <c r="I214" s="131" t="s">
        <v>1237</v>
      </c>
      <c r="J214" s="136" t="s">
        <v>2339</v>
      </c>
      <c r="K214" s="131" t="s">
        <v>2121</v>
      </c>
    </row>
    <row r="215" spans="1:11" s="118" customFormat="1" x14ac:dyDescent="0.2">
      <c r="A215" s="2">
        <v>220</v>
      </c>
      <c r="B215" s="131" t="s">
        <v>5179</v>
      </c>
      <c r="C215" s="36" t="s">
        <v>5277</v>
      </c>
      <c r="D215" s="149" t="s">
        <v>152</v>
      </c>
      <c r="E215" s="147" t="s">
        <v>127</v>
      </c>
      <c r="F215" s="163">
        <f>IF(LOOKUP($J215,RABAT!$A$6:$A$9,RABAT!$A$6:$A$9)=$J215,LOOKUP($J215,RABAT!$A$6:$A$9,RABAT!C$6:C$9),"---")</f>
        <v>0</v>
      </c>
      <c r="G215" s="139" t="s">
        <v>127</v>
      </c>
      <c r="H215" s="135" t="s">
        <v>5147</v>
      </c>
      <c r="I215" s="131" t="s">
        <v>1237</v>
      </c>
      <c r="J215" s="136" t="s">
        <v>2339</v>
      </c>
      <c r="K215" s="131" t="s">
        <v>2121</v>
      </c>
    </row>
    <row r="216" spans="1:11" x14ac:dyDescent="0.2">
      <c r="A216" s="5">
        <v>221</v>
      </c>
      <c r="B216" s="103" t="s">
        <v>132</v>
      </c>
      <c r="C216" s="100" t="s">
        <v>4243</v>
      </c>
      <c r="D216" s="114" t="s">
        <v>150</v>
      </c>
      <c r="E216" s="122" t="s">
        <v>137</v>
      </c>
      <c r="F216" s="113" t="s">
        <v>138</v>
      </c>
      <c r="G216" s="114" t="s">
        <v>139</v>
      </c>
      <c r="H216" s="3" t="s">
        <v>134</v>
      </c>
      <c r="I216" s="3" t="s">
        <v>135</v>
      </c>
      <c r="J216" s="3" t="s">
        <v>136</v>
      </c>
      <c r="K216" s="3" t="s">
        <v>2120</v>
      </c>
    </row>
    <row r="217" spans="1:11" x14ac:dyDescent="0.2">
      <c r="A217" s="2">
        <v>222</v>
      </c>
      <c r="B217" s="40" t="s">
        <v>1298</v>
      </c>
      <c r="C217" s="40" t="s">
        <v>1299</v>
      </c>
      <c r="D217" s="149" t="s">
        <v>152</v>
      </c>
      <c r="E217" s="147">
        <v>305</v>
      </c>
      <c r="F217" s="163">
        <f>IF(LOOKUP($J217,RABAT!$A$6:$A$9,RABAT!$A$6:$A$9)=$J217,LOOKUP($J217,RABAT!$A$6:$A$9,RABAT!C$6:C$9),"---")</f>
        <v>0</v>
      </c>
      <c r="G217" s="158">
        <f t="shared" ref="G217:G234" si="14">CEILING(E217-(E217*F217),0.1)</f>
        <v>305</v>
      </c>
      <c r="H217" s="97" t="s">
        <v>4970</v>
      </c>
      <c r="I217" s="40" t="s">
        <v>1300</v>
      </c>
      <c r="J217" s="41" t="s">
        <v>2339</v>
      </c>
      <c r="K217" s="40" t="s">
        <v>2121</v>
      </c>
    </row>
    <row r="218" spans="1:11" x14ac:dyDescent="0.2">
      <c r="A218" s="2">
        <v>223</v>
      </c>
      <c r="B218" s="40" t="s">
        <v>1301</v>
      </c>
      <c r="C218" s="40" t="s">
        <v>1302</v>
      </c>
      <c r="D218" s="149" t="s">
        <v>152</v>
      </c>
      <c r="E218" s="147">
        <v>342</v>
      </c>
      <c r="F218" s="163">
        <f>IF(LOOKUP($J218,RABAT!$A$6:$A$9,RABAT!$A$6:$A$9)=$J218,LOOKUP($J218,RABAT!$A$6:$A$9,RABAT!C$6:C$9),"---")</f>
        <v>0</v>
      </c>
      <c r="G218" s="158">
        <f t="shared" si="14"/>
        <v>342</v>
      </c>
      <c r="H218" s="97" t="s">
        <v>4971</v>
      </c>
      <c r="I218" s="40" t="s">
        <v>1300</v>
      </c>
      <c r="J218" s="41" t="s">
        <v>2339</v>
      </c>
      <c r="K218" s="40" t="s">
        <v>2121</v>
      </c>
    </row>
    <row r="219" spans="1:11" x14ac:dyDescent="0.2">
      <c r="A219" s="5">
        <v>224</v>
      </c>
      <c r="B219" s="40" t="s">
        <v>1303</v>
      </c>
      <c r="C219" s="40" t="s">
        <v>1304</v>
      </c>
      <c r="D219" s="149" t="s">
        <v>152</v>
      </c>
      <c r="E219" s="147">
        <v>383</v>
      </c>
      <c r="F219" s="163">
        <f>IF(LOOKUP($J219,RABAT!$A$6:$A$9,RABAT!$A$6:$A$9)=$J219,LOOKUP($J219,RABAT!$A$6:$A$9,RABAT!C$6:C$9),"---")</f>
        <v>0</v>
      </c>
      <c r="G219" s="158">
        <f t="shared" si="14"/>
        <v>383</v>
      </c>
      <c r="H219" s="97" t="s">
        <v>4972</v>
      </c>
      <c r="I219" s="40" t="s">
        <v>1300</v>
      </c>
      <c r="J219" s="41" t="s">
        <v>2339</v>
      </c>
      <c r="K219" s="40" t="s">
        <v>2121</v>
      </c>
    </row>
    <row r="220" spans="1:11" x14ac:dyDescent="0.2">
      <c r="A220" s="2">
        <v>225</v>
      </c>
      <c r="B220" s="40" t="s">
        <v>1305</v>
      </c>
      <c r="C220" s="40" t="s">
        <v>1306</v>
      </c>
      <c r="D220" s="149" t="s">
        <v>152</v>
      </c>
      <c r="E220" s="147">
        <v>413</v>
      </c>
      <c r="F220" s="163">
        <f>IF(LOOKUP($J220,RABAT!$A$6:$A$9,RABAT!$A$6:$A$9)=$J220,LOOKUP($J220,RABAT!$A$6:$A$9,RABAT!C$6:C$9),"---")</f>
        <v>0</v>
      </c>
      <c r="G220" s="158">
        <f t="shared" si="14"/>
        <v>413</v>
      </c>
      <c r="H220" s="97" t="s">
        <v>4973</v>
      </c>
      <c r="I220" s="40" t="s">
        <v>1300</v>
      </c>
      <c r="J220" s="41" t="s">
        <v>2339</v>
      </c>
      <c r="K220" s="40" t="s">
        <v>2121</v>
      </c>
    </row>
    <row r="221" spans="1:11" x14ac:dyDescent="0.2">
      <c r="A221" s="2">
        <v>226</v>
      </c>
      <c r="B221" s="40" t="s">
        <v>1307</v>
      </c>
      <c r="C221" s="40" t="s">
        <v>1308</v>
      </c>
      <c r="D221" s="149" t="s">
        <v>152</v>
      </c>
      <c r="E221" s="147">
        <v>475</v>
      </c>
      <c r="F221" s="163">
        <f>IF(LOOKUP($J221,RABAT!$A$6:$A$9,RABAT!$A$6:$A$9)=$J221,LOOKUP($J221,RABAT!$A$6:$A$9,RABAT!C$6:C$9),"---")</f>
        <v>0</v>
      </c>
      <c r="G221" s="158">
        <f t="shared" si="14"/>
        <v>475</v>
      </c>
      <c r="H221" s="97" t="s">
        <v>4974</v>
      </c>
      <c r="I221" s="40" t="s">
        <v>1300</v>
      </c>
      <c r="J221" s="41" t="s">
        <v>2339</v>
      </c>
      <c r="K221" s="40" t="s">
        <v>2121</v>
      </c>
    </row>
    <row r="222" spans="1:11" x14ac:dyDescent="0.2">
      <c r="A222" s="5">
        <v>227</v>
      </c>
      <c r="B222" s="40" t="s">
        <v>1309</v>
      </c>
      <c r="C222" s="40" t="s">
        <v>3399</v>
      </c>
      <c r="D222" s="149" t="s">
        <v>152</v>
      </c>
      <c r="E222" s="147">
        <v>542</v>
      </c>
      <c r="F222" s="163">
        <f>IF(LOOKUP($J222,RABAT!$A$6:$A$9,RABAT!$A$6:$A$9)=$J222,LOOKUP($J222,RABAT!$A$6:$A$9,RABAT!C$6:C$9),"---")</f>
        <v>0</v>
      </c>
      <c r="G222" s="158">
        <f t="shared" si="14"/>
        <v>542</v>
      </c>
      <c r="H222" s="97" t="s">
        <v>3400</v>
      </c>
      <c r="I222" s="40" t="s">
        <v>1300</v>
      </c>
      <c r="J222" s="41" t="s">
        <v>2339</v>
      </c>
      <c r="K222" s="40" t="s">
        <v>2121</v>
      </c>
    </row>
    <row r="223" spans="1:11" x14ac:dyDescent="0.2">
      <c r="A223" s="2">
        <v>228</v>
      </c>
      <c r="B223" s="40" t="s">
        <v>3401</v>
      </c>
      <c r="C223" s="40" t="s">
        <v>3402</v>
      </c>
      <c r="D223" s="149" t="s">
        <v>152</v>
      </c>
      <c r="E223" s="147">
        <v>759</v>
      </c>
      <c r="F223" s="163">
        <f>IF(LOOKUP($J223,RABAT!$A$6:$A$9,RABAT!$A$6:$A$9)=$J223,LOOKUP($J223,RABAT!$A$6:$A$9,RABAT!C$6:C$9),"---")</f>
        <v>0</v>
      </c>
      <c r="G223" s="158">
        <f t="shared" si="14"/>
        <v>759</v>
      </c>
      <c r="H223" s="97" t="s">
        <v>4977</v>
      </c>
      <c r="I223" s="40" t="s">
        <v>1300</v>
      </c>
      <c r="J223" s="41" t="s">
        <v>2339</v>
      </c>
      <c r="K223" s="40" t="s">
        <v>2121</v>
      </c>
    </row>
    <row r="224" spans="1:11" x14ac:dyDescent="0.2">
      <c r="A224" s="2">
        <v>229</v>
      </c>
      <c r="B224" s="40" t="s">
        <v>3403</v>
      </c>
      <c r="C224" s="40" t="s">
        <v>3404</v>
      </c>
      <c r="D224" s="149" t="s">
        <v>152</v>
      </c>
      <c r="E224" s="147">
        <v>838</v>
      </c>
      <c r="F224" s="163">
        <f>IF(LOOKUP($J224,RABAT!$A$6:$A$9,RABAT!$A$6:$A$9)=$J224,LOOKUP($J224,RABAT!$A$6:$A$9,RABAT!C$6:C$9),"---")</f>
        <v>0</v>
      </c>
      <c r="G224" s="158">
        <f t="shared" si="14"/>
        <v>838</v>
      </c>
      <c r="H224" s="97" t="s">
        <v>3405</v>
      </c>
      <c r="I224" s="40" t="s">
        <v>1300</v>
      </c>
      <c r="J224" s="41" t="s">
        <v>2339</v>
      </c>
      <c r="K224" s="40" t="s">
        <v>2121</v>
      </c>
    </row>
    <row r="225" spans="1:11" x14ac:dyDescent="0.2">
      <c r="A225" s="5">
        <v>230</v>
      </c>
      <c r="B225" s="40" t="s">
        <v>3406</v>
      </c>
      <c r="C225" s="40" t="s">
        <v>3407</v>
      </c>
      <c r="D225" s="149" t="s">
        <v>152</v>
      </c>
      <c r="E225" s="147">
        <v>944</v>
      </c>
      <c r="F225" s="163">
        <f>IF(LOOKUP($J225,RABAT!$A$6:$A$9,RABAT!$A$6:$A$9)=$J225,LOOKUP($J225,RABAT!$A$6:$A$9,RABAT!C$6:C$9),"---")</f>
        <v>0</v>
      </c>
      <c r="G225" s="158">
        <f t="shared" si="14"/>
        <v>944</v>
      </c>
      <c r="H225" s="97" t="s">
        <v>4979</v>
      </c>
      <c r="I225" s="40" t="s">
        <v>1300</v>
      </c>
      <c r="J225" s="41" t="s">
        <v>2339</v>
      </c>
      <c r="K225" s="40" t="s">
        <v>2121</v>
      </c>
    </row>
    <row r="226" spans="1:11" x14ac:dyDescent="0.2">
      <c r="A226" s="2">
        <v>231</v>
      </c>
      <c r="B226" s="40" t="s">
        <v>3408</v>
      </c>
      <c r="C226" s="40" t="s">
        <v>3409</v>
      </c>
      <c r="D226" s="149" t="s">
        <v>152</v>
      </c>
      <c r="E226" s="147">
        <v>1052</v>
      </c>
      <c r="F226" s="163">
        <f>IF(LOOKUP($J226,RABAT!$A$6:$A$9,RABAT!$A$6:$A$9)=$J226,LOOKUP($J226,RABAT!$A$6:$A$9,RABAT!C$6:C$9),"---")</f>
        <v>0</v>
      </c>
      <c r="G226" s="158">
        <f t="shared" si="14"/>
        <v>1052</v>
      </c>
      <c r="H226" s="97" t="s">
        <v>4980</v>
      </c>
      <c r="I226" s="40" t="s">
        <v>1300</v>
      </c>
      <c r="J226" s="41" t="s">
        <v>2339</v>
      </c>
      <c r="K226" s="40" t="s">
        <v>2121</v>
      </c>
    </row>
    <row r="227" spans="1:11" x14ac:dyDescent="0.2">
      <c r="A227" s="2">
        <v>232</v>
      </c>
      <c r="B227" s="40" t="s">
        <v>3410</v>
      </c>
      <c r="C227" s="40" t="s">
        <v>3411</v>
      </c>
      <c r="D227" s="149" t="s">
        <v>152</v>
      </c>
      <c r="E227" s="147">
        <v>1210</v>
      </c>
      <c r="F227" s="163">
        <f>IF(LOOKUP($J227,RABAT!$A$6:$A$9,RABAT!$A$6:$A$9)=$J227,LOOKUP($J227,RABAT!$A$6:$A$9,RABAT!C$6:C$9),"---")</f>
        <v>0</v>
      </c>
      <c r="G227" s="158">
        <f t="shared" si="14"/>
        <v>1210</v>
      </c>
      <c r="H227" s="97" t="s">
        <v>4981</v>
      </c>
      <c r="I227" s="40" t="s">
        <v>1300</v>
      </c>
      <c r="J227" s="41" t="s">
        <v>2339</v>
      </c>
      <c r="K227" s="40" t="s">
        <v>2121</v>
      </c>
    </row>
    <row r="228" spans="1:11" x14ac:dyDescent="0.2">
      <c r="A228" s="5">
        <v>233</v>
      </c>
      <c r="B228" s="40" t="s">
        <v>3412</v>
      </c>
      <c r="C228" s="40" t="s">
        <v>3413</v>
      </c>
      <c r="D228" s="149" t="s">
        <v>152</v>
      </c>
      <c r="E228" s="147">
        <v>1330</v>
      </c>
      <c r="F228" s="163">
        <f>IF(LOOKUP($J228,RABAT!$A$6:$A$9,RABAT!$A$6:$A$9)=$J228,LOOKUP($J228,RABAT!$A$6:$A$9,RABAT!C$6:C$9),"---")</f>
        <v>0</v>
      </c>
      <c r="G228" s="158">
        <f t="shared" si="14"/>
        <v>1330</v>
      </c>
      <c r="H228" s="106" t="s">
        <v>4982</v>
      </c>
      <c r="I228" s="50" t="s">
        <v>1300</v>
      </c>
      <c r="J228" s="41" t="s">
        <v>2339</v>
      </c>
      <c r="K228" s="50" t="s">
        <v>2121</v>
      </c>
    </row>
    <row r="229" spans="1:11" x14ac:dyDescent="0.2">
      <c r="A229" s="2">
        <v>234</v>
      </c>
      <c r="B229" s="40" t="s">
        <v>77</v>
      </c>
      <c r="C229" s="40" t="s">
        <v>83</v>
      </c>
      <c r="D229" s="162" t="s">
        <v>152</v>
      </c>
      <c r="E229" s="147">
        <v>1474</v>
      </c>
      <c r="F229" s="163">
        <f>IF(LOOKUP($J229,RABAT!$A$6:$A$9,RABAT!$A$6:$A$9)=$J229,LOOKUP($J229,RABAT!$A$6:$A$9,RABAT!C$6:C$9),"---")</f>
        <v>0</v>
      </c>
      <c r="G229" s="158">
        <f t="shared" si="14"/>
        <v>1474</v>
      </c>
      <c r="H229" s="61" t="s">
        <v>110</v>
      </c>
      <c r="I229" s="50" t="s">
        <v>1300</v>
      </c>
      <c r="J229" s="41" t="s">
        <v>2339</v>
      </c>
      <c r="K229" s="50" t="s">
        <v>2121</v>
      </c>
    </row>
    <row r="230" spans="1:11" customFormat="1" x14ac:dyDescent="0.2">
      <c r="A230" s="2">
        <v>235</v>
      </c>
      <c r="B230" s="40" t="s">
        <v>79</v>
      </c>
      <c r="C230" s="40" t="s">
        <v>84</v>
      </c>
      <c r="D230" s="162" t="s">
        <v>152</v>
      </c>
      <c r="E230" s="147">
        <v>1588</v>
      </c>
      <c r="F230" s="163">
        <f>IF(LOOKUP($J230,RABAT!$A$6:$A$9,RABAT!$A$6:$A$9)=$J230,LOOKUP($J230,RABAT!$A$6:$A$9,RABAT!C$6:C$9),"---")</f>
        <v>0</v>
      </c>
      <c r="G230" s="158">
        <f t="shared" si="14"/>
        <v>1588</v>
      </c>
      <c r="H230" s="61" t="s">
        <v>1041</v>
      </c>
      <c r="I230" s="50" t="s">
        <v>1300</v>
      </c>
      <c r="J230" s="41" t="s">
        <v>2339</v>
      </c>
      <c r="K230" s="50" t="s">
        <v>2121</v>
      </c>
    </row>
    <row r="231" spans="1:11" x14ac:dyDescent="0.2">
      <c r="A231" s="5">
        <v>236</v>
      </c>
      <c r="B231" s="40" t="s">
        <v>78</v>
      </c>
      <c r="C231" s="40" t="s">
        <v>85</v>
      </c>
      <c r="D231" s="162" t="s">
        <v>152</v>
      </c>
      <c r="E231" s="147">
        <v>1671</v>
      </c>
      <c r="F231" s="163">
        <f>IF(LOOKUP($J231,RABAT!$A$6:$A$9,RABAT!$A$6:$A$9)=$J231,LOOKUP($J231,RABAT!$A$6:$A$9,RABAT!C$6:C$9),"---")</f>
        <v>0</v>
      </c>
      <c r="G231" s="158">
        <f t="shared" si="14"/>
        <v>1671</v>
      </c>
      <c r="H231" s="61" t="s">
        <v>104</v>
      </c>
      <c r="I231" s="50" t="s">
        <v>1300</v>
      </c>
      <c r="J231" s="41" t="s">
        <v>2339</v>
      </c>
      <c r="K231" s="50" t="s">
        <v>2121</v>
      </c>
    </row>
    <row r="232" spans="1:11" x14ac:dyDescent="0.2">
      <c r="A232" s="2">
        <v>237</v>
      </c>
      <c r="B232" s="40" t="s">
        <v>80</v>
      </c>
      <c r="C232" s="40" t="s">
        <v>86</v>
      </c>
      <c r="D232" s="162" t="s">
        <v>152</v>
      </c>
      <c r="E232" s="147">
        <v>1736</v>
      </c>
      <c r="F232" s="163">
        <f>IF(LOOKUP($J232,RABAT!$A$6:$A$9,RABAT!$A$6:$A$9)=$J232,LOOKUP($J232,RABAT!$A$6:$A$9,RABAT!C$6:C$9),"---")</f>
        <v>0</v>
      </c>
      <c r="G232" s="158">
        <f t="shared" si="14"/>
        <v>1736</v>
      </c>
      <c r="H232" s="61" t="s">
        <v>1042</v>
      </c>
      <c r="I232" s="50" t="s">
        <v>1300</v>
      </c>
      <c r="J232" s="41" t="s">
        <v>2339</v>
      </c>
      <c r="K232" s="50" t="s">
        <v>2121</v>
      </c>
    </row>
    <row r="233" spans="1:11" x14ac:dyDescent="0.2">
      <c r="A233" s="2">
        <v>238</v>
      </c>
      <c r="B233" s="40" t="s">
        <v>81</v>
      </c>
      <c r="C233" s="40" t="s">
        <v>87</v>
      </c>
      <c r="D233" s="162" t="s">
        <v>152</v>
      </c>
      <c r="E233" s="147">
        <v>1860</v>
      </c>
      <c r="F233" s="163">
        <f>IF(LOOKUP($J233,RABAT!$A$6:$A$9,RABAT!$A$6:$A$9)=$J233,LOOKUP($J233,RABAT!$A$6:$A$9,RABAT!C$6:C$9),"---")</f>
        <v>0</v>
      </c>
      <c r="G233" s="158">
        <f t="shared" si="14"/>
        <v>1860</v>
      </c>
      <c r="H233" s="61" t="s">
        <v>1043</v>
      </c>
      <c r="I233" s="50" t="s">
        <v>1300</v>
      </c>
      <c r="J233" s="41" t="s">
        <v>2339</v>
      </c>
      <c r="K233" s="50" t="s">
        <v>2121</v>
      </c>
    </row>
    <row r="234" spans="1:11" x14ac:dyDescent="0.2">
      <c r="A234" s="5">
        <v>239</v>
      </c>
      <c r="B234" s="40" t="s">
        <v>82</v>
      </c>
      <c r="C234" s="40" t="s">
        <v>88</v>
      </c>
      <c r="D234" s="162" t="s">
        <v>152</v>
      </c>
      <c r="E234" s="147">
        <v>2059</v>
      </c>
      <c r="F234" s="163">
        <f>IF(LOOKUP($J234,RABAT!$A$6:$A$9,RABAT!$A$6:$A$9)=$J234,LOOKUP($J234,RABAT!$A$6:$A$9,RABAT!C$6:C$9),"---")</f>
        <v>0</v>
      </c>
      <c r="G234" s="158">
        <f t="shared" si="14"/>
        <v>2059</v>
      </c>
      <c r="H234" s="61" t="s">
        <v>1044</v>
      </c>
      <c r="I234" s="50" t="s">
        <v>1300</v>
      </c>
      <c r="J234" s="41" t="s">
        <v>2339</v>
      </c>
      <c r="K234" s="50" t="s">
        <v>2121</v>
      </c>
    </row>
    <row r="235" spans="1:11" s="118" customFormat="1" x14ac:dyDescent="0.2">
      <c r="A235" s="2">
        <v>240</v>
      </c>
      <c r="B235" s="131" t="s">
        <v>5181</v>
      </c>
      <c r="C235" s="36" t="s">
        <v>5278</v>
      </c>
      <c r="D235" s="132" t="s">
        <v>152</v>
      </c>
      <c r="E235" s="133" t="s">
        <v>127</v>
      </c>
      <c r="F235" s="163">
        <f>IF(LOOKUP($J235,RABAT!$A$6:$A$9,RABAT!$A$6:$A$9)=$J235,LOOKUP($J235,RABAT!$A$6:$A$9,RABAT!C$6:C$9),"---")</f>
        <v>0</v>
      </c>
      <c r="G235" s="139" t="s">
        <v>127</v>
      </c>
      <c r="H235" s="135" t="s">
        <v>5135</v>
      </c>
      <c r="I235" s="131" t="s">
        <v>1300</v>
      </c>
      <c r="J235" s="136" t="s">
        <v>2339</v>
      </c>
      <c r="K235" s="131" t="s">
        <v>2121</v>
      </c>
    </row>
    <row r="236" spans="1:11" s="118" customFormat="1" x14ac:dyDescent="0.2">
      <c r="A236" s="2">
        <v>241</v>
      </c>
      <c r="B236" s="131" t="s">
        <v>5183</v>
      </c>
      <c r="C236" s="36" t="s">
        <v>5279</v>
      </c>
      <c r="D236" s="132" t="s">
        <v>152</v>
      </c>
      <c r="E236" s="133" t="s">
        <v>127</v>
      </c>
      <c r="F236" s="163">
        <f>IF(LOOKUP($J236,RABAT!$A$6:$A$9,RABAT!$A$6:$A$9)=$J236,LOOKUP($J236,RABAT!$A$6:$A$9,RABAT!C$6:C$9),"---")</f>
        <v>0</v>
      </c>
      <c r="G236" s="139" t="s">
        <v>127</v>
      </c>
      <c r="H236" s="135" t="s">
        <v>5138</v>
      </c>
      <c r="I236" s="131" t="s">
        <v>1300</v>
      </c>
      <c r="J236" s="136" t="s">
        <v>2339</v>
      </c>
      <c r="K236" s="131" t="s">
        <v>2121</v>
      </c>
    </row>
    <row r="237" spans="1:11" s="118" customFormat="1" x14ac:dyDescent="0.2">
      <c r="A237" s="5">
        <v>242</v>
      </c>
      <c r="B237" s="131" t="s">
        <v>5185</v>
      </c>
      <c r="C237" s="36" t="s">
        <v>5280</v>
      </c>
      <c r="D237" s="132" t="s">
        <v>152</v>
      </c>
      <c r="E237" s="133" t="s">
        <v>127</v>
      </c>
      <c r="F237" s="163">
        <f>IF(LOOKUP($J237,RABAT!$A$6:$A$9,RABAT!$A$6:$A$9)=$J237,LOOKUP($J237,RABAT!$A$6:$A$9,RABAT!C$6:C$9),"---")</f>
        <v>0</v>
      </c>
      <c r="G237" s="139" t="s">
        <v>127</v>
      </c>
      <c r="H237" s="135" t="s">
        <v>5141</v>
      </c>
      <c r="I237" s="131" t="s">
        <v>1300</v>
      </c>
      <c r="J237" s="136" t="s">
        <v>2339</v>
      </c>
      <c r="K237" s="131" t="s">
        <v>2121</v>
      </c>
    </row>
    <row r="238" spans="1:11" s="118" customFormat="1" x14ac:dyDescent="0.2">
      <c r="A238" s="2">
        <v>243</v>
      </c>
      <c r="B238" s="131" t="s">
        <v>5187</v>
      </c>
      <c r="C238" s="36" t="s">
        <v>5281</v>
      </c>
      <c r="D238" s="132" t="s">
        <v>152</v>
      </c>
      <c r="E238" s="133" t="s">
        <v>127</v>
      </c>
      <c r="F238" s="163">
        <f>IF(LOOKUP($J238,RABAT!$A$6:$A$9,RABAT!$A$6:$A$9)=$J238,LOOKUP($J238,RABAT!$A$6:$A$9,RABAT!C$6:C$9),"---")</f>
        <v>0</v>
      </c>
      <c r="G238" s="139" t="s">
        <v>127</v>
      </c>
      <c r="H238" s="135" t="s">
        <v>5144</v>
      </c>
      <c r="I238" s="131" t="s">
        <v>1300</v>
      </c>
      <c r="J238" s="136" t="s">
        <v>2339</v>
      </c>
      <c r="K238" s="131" t="s">
        <v>2121</v>
      </c>
    </row>
    <row r="239" spans="1:11" s="118" customFormat="1" x14ac:dyDescent="0.2">
      <c r="A239" s="2">
        <v>244</v>
      </c>
      <c r="B239" s="131" t="s">
        <v>5189</v>
      </c>
      <c r="C239" s="36" t="s">
        <v>5282</v>
      </c>
      <c r="D239" s="132" t="s">
        <v>152</v>
      </c>
      <c r="E239" s="133" t="s">
        <v>127</v>
      </c>
      <c r="F239" s="163">
        <f>IF(LOOKUP($J239,RABAT!$A$6:$A$9,RABAT!$A$6:$A$9)=$J239,LOOKUP($J239,RABAT!$A$6:$A$9,RABAT!C$6:C$9),"---")</f>
        <v>0</v>
      </c>
      <c r="G239" s="139" t="s">
        <v>127</v>
      </c>
      <c r="H239" s="135" t="s">
        <v>5147</v>
      </c>
      <c r="I239" s="131" t="s">
        <v>1300</v>
      </c>
      <c r="J239" s="136" t="s">
        <v>2339</v>
      </c>
      <c r="K239" s="131" t="s">
        <v>2121</v>
      </c>
    </row>
    <row r="240" spans="1:11" x14ac:dyDescent="0.2">
      <c r="A240" s="5">
        <v>245</v>
      </c>
      <c r="B240" s="103" t="s">
        <v>132</v>
      </c>
      <c r="C240" s="100" t="s">
        <v>4242</v>
      </c>
      <c r="D240" s="114" t="s">
        <v>150</v>
      </c>
      <c r="E240" s="122" t="s">
        <v>137</v>
      </c>
      <c r="F240" s="113" t="s">
        <v>138</v>
      </c>
      <c r="G240" s="114" t="s">
        <v>139</v>
      </c>
      <c r="H240" s="3" t="s">
        <v>134</v>
      </c>
      <c r="I240" s="3" t="s">
        <v>135</v>
      </c>
      <c r="J240" s="3" t="s">
        <v>136</v>
      </c>
      <c r="K240" s="3" t="s">
        <v>2120</v>
      </c>
    </row>
    <row r="241" spans="1:11" x14ac:dyDescent="0.2">
      <c r="A241" s="2">
        <v>246</v>
      </c>
      <c r="B241" s="40" t="s">
        <v>2338</v>
      </c>
      <c r="C241" s="40" t="s">
        <v>2340</v>
      </c>
      <c r="D241" s="149" t="s">
        <v>151</v>
      </c>
      <c r="E241" s="147">
        <v>591</v>
      </c>
      <c r="F241" s="163">
        <f>IF(LOOKUP($J241,RABAT!$A$6:$A$9,RABAT!$A$6:$A$9)=$J241,LOOKUP($J241,RABAT!$A$6:$A$9,RABAT!C$6:C$9),"---")</f>
        <v>0</v>
      </c>
      <c r="G241" s="158">
        <f t="shared" ref="G241:G250" si="15">CEILING(E241-(E241*F241),0.1)</f>
        <v>591</v>
      </c>
      <c r="H241" s="97" t="s">
        <v>2341</v>
      </c>
      <c r="I241" s="40" t="s">
        <v>2342</v>
      </c>
      <c r="J241" s="41" t="s">
        <v>2339</v>
      </c>
      <c r="K241" s="40" t="s">
        <v>2121</v>
      </c>
    </row>
    <row r="242" spans="1:11" x14ac:dyDescent="0.2">
      <c r="A242" s="2">
        <v>247</v>
      </c>
      <c r="B242" s="40" t="s">
        <v>2343</v>
      </c>
      <c r="C242" s="40" t="s">
        <v>2344</v>
      </c>
      <c r="D242" s="149" t="s">
        <v>151</v>
      </c>
      <c r="E242" s="147">
        <v>1003</v>
      </c>
      <c r="F242" s="163">
        <f>IF(LOOKUP($J242,RABAT!$A$6:$A$9,RABAT!$A$6:$A$9)=$J242,LOOKUP($J242,RABAT!$A$6:$A$9,RABAT!C$6:C$9),"---")</f>
        <v>0</v>
      </c>
      <c r="G242" s="158">
        <f t="shared" si="15"/>
        <v>1003</v>
      </c>
      <c r="H242" s="97" t="s">
        <v>2345</v>
      </c>
      <c r="I242" s="40" t="s">
        <v>2342</v>
      </c>
      <c r="J242" s="41" t="s">
        <v>2339</v>
      </c>
      <c r="K242" s="40" t="s">
        <v>2121</v>
      </c>
    </row>
    <row r="243" spans="1:11" x14ac:dyDescent="0.2">
      <c r="A243" s="5">
        <v>248</v>
      </c>
      <c r="B243" s="40" t="s">
        <v>2346</v>
      </c>
      <c r="C243" s="40" t="s">
        <v>2347</v>
      </c>
      <c r="D243" s="149" t="s">
        <v>151</v>
      </c>
      <c r="E243" s="147">
        <v>1354</v>
      </c>
      <c r="F243" s="163">
        <f>IF(LOOKUP($J243,RABAT!$A$6:$A$9,RABAT!$A$6:$A$9)=$J243,LOOKUP($J243,RABAT!$A$6:$A$9,RABAT!C$6:C$9),"---")</f>
        <v>0</v>
      </c>
      <c r="G243" s="158">
        <f t="shared" si="15"/>
        <v>1354</v>
      </c>
      <c r="H243" s="97" t="s">
        <v>2348</v>
      </c>
      <c r="I243" s="40" t="s">
        <v>2342</v>
      </c>
      <c r="J243" s="41" t="s">
        <v>2339</v>
      </c>
      <c r="K243" s="40" t="s">
        <v>2121</v>
      </c>
    </row>
    <row r="244" spans="1:11" x14ac:dyDescent="0.2">
      <c r="A244" s="2">
        <v>249</v>
      </c>
      <c r="B244" s="40" t="s">
        <v>2349</v>
      </c>
      <c r="C244" s="40" t="s">
        <v>2350</v>
      </c>
      <c r="D244" s="149" t="s">
        <v>151</v>
      </c>
      <c r="E244" s="147">
        <v>2024</v>
      </c>
      <c r="F244" s="163">
        <f>IF(LOOKUP($J244,RABAT!$A$6:$A$9,RABAT!$A$6:$A$9)=$J244,LOOKUP($J244,RABAT!$A$6:$A$9,RABAT!C$6:C$9),"---")</f>
        <v>0</v>
      </c>
      <c r="G244" s="158">
        <f t="shared" si="15"/>
        <v>2024</v>
      </c>
      <c r="H244" s="97" t="s">
        <v>2351</v>
      </c>
      <c r="I244" s="40" t="s">
        <v>2342</v>
      </c>
      <c r="J244" s="41" t="s">
        <v>2339</v>
      </c>
      <c r="K244" s="40" t="s">
        <v>2121</v>
      </c>
    </row>
    <row r="245" spans="1:11" x14ac:dyDescent="0.2">
      <c r="A245" s="2">
        <v>250</v>
      </c>
      <c r="B245" s="40" t="s">
        <v>2352</v>
      </c>
      <c r="C245" s="40" t="s">
        <v>2353</v>
      </c>
      <c r="D245" s="149" t="s">
        <v>151</v>
      </c>
      <c r="E245" s="147">
        <v>3001</v>
      </c>
      <c r="F245" s="163">
        <f>IF(LOOKUP($J245,RABAT!$A$6:$A$9,RABAT!$A$6:$A$9)=$J245,LOOKUP($J245,RABAT!$A$6:$A$9,RABAT!C$6:C$9),"---")</f>
        <v>0</v>
      </c>
      <c r="G245" s="158">
        <f t="shared" si="15"/>
        <v>3001</v>
      </c>
      <c r="H245" s="97" t="s">
        <v>2354</v>
      </c>
      <c r="I245" s="40" t="s">
        <v>2342</v>
      </c>
      <c r="J245" s="41" t="s">
        <v>2339</v>
      </c>
      <c r="K245" s="40" t="s">
        <v>2121</v>
      </c>
    </row>
    <row r="246" spans="1:11" x14ac:dyDescent="0.2">
      <c r="A246" s="5">
        <v>251</v>
      </c>
      <c r="B246" s="40" t="s">
        <v>2355</v>
      </c>
      <c r="C246" s="40" t="s">
        <v>2356</v>
      </c>
      <c r="D246" s="149" t="s">
        <v>151</v>
      </c>
      <c r="E246" s="147">
        <v>3894</v>
      </c>
      <c r="F246" s="163">
        <f>IF(LOOKUP($J246,RABAT!$A$6:$A$9,RABAT!$A$6:$A$9)=$J246,LOOKUP($J246,RABAT!$A$6:$A$9,RABAT!C$6:C$9),"---")</f>
        <v>0</v>
      </c>
      <c r="G246" s="158">
        <f t="shared" si="15"/>
        <v>3894</v>
      </c>
      <c r="H246" s="97" t="s">
        <v>2357</v>
      </c>
      <c r="I246" s="40" t="s">
        <v>2342</v>
      </c>
      <c r="J246" s="41" t="s">
        <v>2339</v>
      </c>
      <c r="K246" s="40" t="s">
        <v>2121</v>
      </c>
    </row>
    <row r="247" spans="1:11" x14ac:dyDescent="0.2">
      <c r="A247" s="2">
        <v>252</v>
      </c>
      <c r="B247" s="40" t="s">
        <v>2358</v>
      </c>
      <c r="C247" s="40" t="s">
        <v>2359</v>
      </c>
      <c r="D247" s="149" t="s">
        <v>151</v>
      </c>
      <c r="E247" s="147">
        <v>5188</v>
      </c>
      <c r="F247" s="163">
        <f>IF(LOOKUP($J247,RABAT!$A$6:$A$9,RABAT!$A$6:$A$9)=$J247,LOOKUP($J247,RABAT!$A$6:$A$9,RABAT!C$6:C$9),"---")</f>
        <v>0</v>
      </c>
      <c r="G247" s="158">
        <f t="shared" si="15"/>
        <v>5188</v>
      </c>
      <c r="H247" s="97" t="s">
        <v>2360</v>
      </c>
      <c r="I247" s="40" t="s">
        <v>2342</v>
      </c>
      <c r="J247" s="41" t="s">
        <v>2339</v>
      </c>
      <c r="K247" s="40" t="s">
        <v>2121</v>
      </c>
    </row>
    <row r="248" spans="1:11" x14ac:dyDescent="0.2">
      <c r="A248" s="2">
        <v>253</v>
      </c>
      <c r="B248" s="40" t="s">
        <v>89</v>
      </c>
      <c r="C248" s="40" t="s">
        <v>92</v>
      </c>
      <c r="D248" s="149" t="s">
        <v>152</v>
      </c>
      <c r="E248" s="147">
        <v>5961</v>
      </c>
      <c r="F248" s="163">
        <f>IF(LOOKUP($J248,RABAT!$A$6:$A$9,RABAT!$A$6:$A$9)=$J248,LOOKUP($J248,RABAT!$A$6:$A$9,RABAT!C$6:C$9),"---")</f>
        <v>0</v>
      </c>
      <c r="G248" s="158">
        <f t="shared" si="15"/>
        <v>5961</v>
      </c>
      <c r="H248" s="61" t="s">
        <v>111</v>
      </c>
      <c r="I248" s="40" t="s">
        <v>2342</v>
      </c>
      <c r="J248" s="41" t="s">
        <v>2339</v>
      </c>
      <c r="K248" s="40" t="s">
        <v>2121</v>
      </c>
    </row>
    <row r="249" spans="1:11" x14ac:dyDescent="0.2">
      <c r="A249" s="5">
        <v>254</v>
      </c>
      <c r="B249" s="40" t="s">
        <v>90</v>
      </c>
      <c r="C249" s="40" t="s">
        <v>93</v>
      </c>
      <c r="D249" s="149" t="s">
        <v>152</v>
      </c>
      <c r="E249" s="147">
        <v>6463</v>
      </c>
      <c r="F249" s="163">
        <f>IF(LOOKUP($J249,RABAT!$A$6:$A$9,RABAT!$A$6:$A$9)=$J249,LOOKUP($J249,RABAT!$A$6:$A$9,RABAT!C$6:C$9),"---")</f>
        <v>0</v>
      </c>
      <c r="G249" s="158">
        <f t="shared" si="15"/>
        <v>6463</v>
      </c>
      <c r="H249" s="61" t="s">
        <v>112</v>
      </c>
      <c r="I249" s="40" t="s">
        <v>2342</v>
      </c>
      <c r="J249" s="41" t="s">
        <v>2339</v>
      </c>
      <c r="K249" s="40" t="s">
        <v>2121</v>
      </c>
    </row>
    <row r="250" spans="1:11" x14ac:dyDescent="0.2">
      <c r="A250" s="2">
        <v>255</v>
      </c>
      <c r="B250" s="40" t="s">
        <v>91</v>
      </c>
      <c r="C250" s="40" t="s">
        <v>94</v>
      </c>
      <c r="D250" s="149" t="s">
        <v>152</v>
      </c>
      <c r="E250" s="147">
        <v>7464</v>
      </c>
      <c r="F250" s="163">
        <f>IF(LOOKUP($J250,RABAT!$A$6:$A$9,RABAT!$A$6:$A$9)=$J250,LOOKUP($J250,RABAT!$A$6:$A$9,RABAT!C$6:C$9),"---")</f>
        <v>0</v>
      </c>
      <c r="G250" s="158">
        <f t="shared" si="15"/>
        <v>7464</v>
      </c>
      <c r="H250" s="61" t="s">
        <v>113</v>
      </c>
      <c r="I250" s="40" t="s">
        <v>2342</v>
      </c>
      <c r="J250" s="41" t="s">
        <v>2339</v>
      </c>
      <c r="K250" s="40" t="s">
        <v>2121</v>
      </c>
    </row>
    <row r="251" spans="1:11" x14ac:dyDescent="0.2">
      <c r="A251" s="2">
        <v>256</v>
      </c>
      <c r="B251" s="42" t="s">
        <v>4244</v>
      </c>
      <c r="C251" s="40" t="s">
        <v>3020</v>
      </c>
      <c r="D251" s="149" t="s">
        <v>152</v>
      </c>
      <c r="E251" s="166" t="s">
        <v>127</v>
      </c>
      <c r="F251" s="163">
        <f>IF(LOOKUP($J251,RABAT!$A$6:$A$9,RABAT!$A$6:$A$9)=$J251,LOOKUP($J251,RABAT!$A$6:$A$9,RABAT!C$6:C$9),"---")</f>
        <v>0</v>
      </c>
      <c r="G251" s="148" t="s">
        <v>127</v>
      </c>
      <c r="H251" s="97" t="s">
        <v>2341</v>
      </c>
      <c r="I251" s="40" t="s">
        <v>3027</v>
      </c>
      <c r="J251" s="41" t="s">
        <v>2339</v>
      </c>
      <c r="K251" s="40" t="s">
        <v>2121</v>
      </c>
    </row>
    <row r="252" spans="1:11" x14ac:dyDescent="0.2">
      <c r="A252" s="5">
        <v>257</v>
      </c>
      <c r="B252" s="42" t="s">
        <v>4245</v>
      </c>
      <c r="C252" s="40" t="s">
        <v>3021</v>
      </c>
      <c r="D252" s="149" t="s">
        <v>152</v>
      </c>
      <c r="E252" s="166" t="s">
        <v>127</v>
      </c>
      <c r="F252" s="163">
        <f>IF(LOOKUP($J252,RABAT!$A$6:$A$9,RABAT!$A$6:$A$9)=$J252,LOOKUP($J252,RABAT!$A$6:$A$9,RABAT!C$6:C$9),"---")</f>
        <v>0</v>
      </c>
      <c r="G252" s="148" t="s">
        <v>127</v>
      </c>
      <c r="H252" s="97" t="s">
        <v>2345</v>
      </c>
      <c r="I252" s="40" t="s">
        <v>3027</v>
      </c>
      <c r="J252" s="41" t="s">
        <v>2339</v>
      </c>
      <c r="K252" s="40" t="s">
        <v>2121</v>
      </c>
    </row>
    <row r="253" spans="1:11" x14ac:dyDescent="0.2">
      <c r="A253" s="2">
        <v>258</v>
      </c>
      <c r="B253" s="42" t="s">
        <v>4246</v>
      </c>
      <c r="C253" s="40" t="s">
        <v>3022</v>
      </c>
      <c r="D253" s="149" t="s">
        <v>152</v>
      </c>
      <c r="E253" s="166" t="s">
        <v>127</v>
      </c>
      <c r="F253" s="163">
        <f>IF(LOOKUP($J253,RABAT!$A$6:$A$9,RABAT!$A$6:$A$9)=$J253,LOOKUP($J253,RABAT!$A$6:$A$9,RABAT!C$6:C$9),"---")</f>
        <v>0</v>
      </c>
      <c r="G253" s="148" t="s">
        <v>127</v>
      </c>
      <c r="H253" s="97" t="s">
        <v>2348</v>
      </c>
      <c r="I253" s="40" t="s">
        <v>3027</v>
      </c>
      <c r="J253" s="41" t="s">
        <v>2339</v>
      </c>
      <c r="K253" s="40" t="s">
        <v>2121</v>
      </c>
    </row>
    <row r="254" spans="1:11" x14ac:dyDescent="0.2">
      <c r="A254" s="2">
        <v>259</v>
      </c>
      <c r="B254" s="42" t="s">
        <v>4247</v>
      </c>
      <c r="C254" s="40" t="s">
        <v>3023</v>
      </c>
      <c r="D254" s="149" t="s">
        <v>152</v>
      </c>
      <c r="E254" s="166" t="s">
        <v>127</v>
      </c>
      <c r="F254" s="163">
        <f>IF(LOOKUP($J254,RABAT!$A$6:$A$9,RABAT!$A$6:$A$9)=$J254,LOOKUP($J254,RABAT!$A$6:$A$9,RABAT!C$6:C$9),"---")</f>
        <v>0</v>
      </c>
      <c r="G254" s="148" t="s">
        <v>127</v>
      </c>
      <c r="H254" s="97" t="s">
        <v>2351</v>
      </c>
      <c r="I254" s="40" t="s">
        <v>3027</v>
      </c>
      <c r="J254" s="41" t="s">
        <v>2339</v>
      </c>
      <c r="K254" s="40" t="s">
        <v>2121</v>
      </c>
    </row>
    <row r="255" spans="1:11" x14ac:dyDescent="0.2">
      <c r="A255" s="5">
        <v>260</v>
      </c>
      <c r="B255" s="42" t="s">
        <v>4248</v>
      </c>
      <c r="C255" s="40" t="s">
        <v>3024</v>
      </c>
      <c r="D255" s="149" t="s">
        <v>152</v>
      </c>
      <c r="E255" s="166" t="s">
        <v>127</v>
      </c>
      <c r="F255" s="163">
        <f>IF(LOOKUP($J255,RABAT!$A$6:$A$9,RABAT!$A$6:$A$9)=$J255,LOOKUP($J255,RABAT!$A$6:$A$9,RABAT!C$6:C$9),"---")</f>
        <v>0</v>
      </c>
      <c r="G255" s="148" t="s">
        <v>127</v>
      </c>
      <c r="H255" s="97" t="s">
        <v>2354</v>
      </c>
      <c r="I255" s="40" t="s">
        <v>3027</v>
      </c>
      <c r="J255" s="41" t="s">
        <v>2339</v>
      </c>
      <c r="K255" s="40" t="s">
        <v>2121</v>
      </c>
    </row>
    <row r="256" spans="1:11" x14ac:dyDescent="0.2">
      <c r="A256" s="2">
        <v>261</v>
      </c>
      <c r="B256" s="42" t="s">
        <v>4249</v>
      </c>
      <c r="C256" s="40" t="s">
        <v>3025</v>
      </c>
      <c r="D256" s="149" t="s">
        <v>152</v>
      </c>
      <c r="E256" s="166" t="s">
        <v>127</v>
      </c>
      <c r="F256" s="163">
        <f>IF(LOOKUP($J256,RABAT!$A$6:$A$9,RABAT!$A$6:$A$9)=$J256,LOOKUP($J256,RABAT!$A$6:$A$9,RABAT!C$6:C$9),"---")</f>
        <v>0</v>
      </c>
      <c r="G256" s="148" t="s">
        <v>127</v>
      </c>
      <c r="H256" s="97" t="s">
        <v>2357</v>
      </c>
      <c r="I256" s="40" t="s">
        <v>3027</v>
      </c>
      <c r="J256" s="41" t="s">
        <v>2339</v>
      </c>
      <c r="K256" s="40" t="s">
        <v>2121</v>
      </c>
    </row>
    <row r="257" spans="1:11" x14ac:dyDescent="0.2">
      <c r="A257" s="2">
        <v>262</v>
      </c>
      <c r="B257" s="42" t="s">
        <v>4250</v>
      </c>
      <c r="C257" s="40" t="s">
        <v>3026</v>
      </c>
      <c r="D257" s="149" t="s">
        <v>152</v>
      </c>
      <c r="E257" s="166" t="s">
        <v>127</v>
      </c>
      <c r="F257" s="163">
        <f>IF(LOOKUP($J257,RABAT!$A$6:$A$9,RABAT!$A$6:$A$9)=$J257,LOOKUP($J257,RABAT!$A$6:$A$9,RABAT!C$6:C$9),"---")</f>
        <v>0</v>
      </c>
      <c r="G257" s="148" t="s">
        <v>127</v>
      </c>
      <c r="H257" s="106" t="s">
        <v>2360</v>
      </c>
      <c r="I257" s="50" t="s">
        <v>3027</v>
      </c>
      <c r="J257" s="41" t="s">
        <v>2339</v>
      </c>
      <c r="K257" s="40" t="s">
        <v>2121</v>
      </c>
    </row>
    <row r="258" spans="1:11" x14ac:dyDescent="0.2">
      <c r="A258" s="5">
        <v>263</v>
      </c>
      <c r="B258" s="42" t="s">
        <v>95</v>
      </c>
      <c r="C258" s="40" t="s">
        <v>98</v>
      </c>
      <c r="D258" s="149" t="s">
        <v>152</v>
      </c>
      <c r="E258" s="150" t="s">
        <v>127</v>
      </c>
      <c r="F258" s="163">
        <f>IF(LOOKUP($J258,RABAT!$A$6:$A$9,RABAT!$A$6:$A$9)=$J258,LOOKUP($J258,RABAT!$A$6:$A$9,RABAT!C$6:C$9),"---")</f>
        <v>0</v>
      </c>
      <c r="G258" s="158" t="s">
        <v>127</v>
      </c>
      <c r="H258" s="61" t="s">
        <v>111</v>
      </c>
      <c r="I258" s="50" t="s">
        <v>3027</v>
      </c>
      <c r="J258" s="41" t="s">
        <v>2339</v>
      </c>
      <c r="K258" s="40" t="s">
        <v>2121</v>
      </c>
    </row>
    <row r="259" spans="1:11" x14ac:dyDescent="0.2">
      <c r="A259" s="2">
        <v>264</v>
      </c>
      <c r="B259" s="42" t="s">
        <v>96</v>
      </c>
      <c r="C259" s="40" t="s">
        <v>99</v>
      </c>
      <c r="D259" s="149" t="s">
        <v>152</v>
      </c>
      <c r="E259" s="150" t="s">
        <v>127</v>
      </c>
      <c r="F259" s="163">
        <f>IF(LOOKUP($J259,RABAT!$A$6:$A$9,RABAT!$A$6:$A$9)=$J259,LOOKUP($J259,RABAT!$A$6:$A$9,RABAT!C$6:C$9),"---")</f>
        <v>0</v>
      </c>
      <c r="G259" s="158" t="s">
        <v>127</v>
      </c>
      <c r="H259" s="61" t="s">
        <v>112</v>
      </c>
      <c r="I259" s="50" t="s">
        <v>3027</v>
      </c>
      <c r="J259" s="41" t="s">
        <v>2339</v>
      </c>
      <c r="K259" s="40" t="s">
        <v>2121</v>
      </c>
    </row>
    <row r="260" spans="1:11" x14ac:dyDescent="0.2">
      <c r="A260" s="2">
        <v>265</v>
      </c>
      <c r="B260" s="42" t="s">
        <v>97</v>
      </c>
      <c r="C260" s="40" t="s">
        <v>100</v>
      </c>
      <c r="D260" s="149" t="s">
        <v>152</v>
      </c>
      <c r="E260" s="150" t="s">
        <v>127</v>
      </c>
      <c r="F260" s="163">
        <f>IF(LOOKUP($J260,RABAT!$A$6:$A$9,RABAT!$A$6:$A$9)=$J260,LOOKUP($J260,RABAT!$A$6:$A$9,RABAT!C$6:C$9),"---")</f>
        <v>0</v>
      </c>
      <c r="G260" s="158" t="s">
        <v>127</v>
      </c>
      <c r="H260" s="61" t="s">
        <v>113</v>
      </c>
      <c r="I260" s="50" t="s">
        <v>3027</v>
      </c>
      <c r="J260" s="41" t="s">
        <v>2339</v>
      </c>
      <c r="K260" s="40" t="s">
        <v>2121</v>
      </c>
    </row>
    <row r="261" spans="1:11" x14ac:dyDescent="0.2">
      <c r="A261" s="5">
        <v>266</v>
      </c>
      <c r="B261" s="186" t="s">
        <v>5283</v>
      </c>
      <c r="C261" s="36" t="s">
        <v>5284</v>
      </c>
      <c r="D261" s="149" t="s">
        <v>152</v>
      </c>
      <c r="E261" s="150" t="s">
        <v>127</v>
      </c>
      <c r="F261" s="163">
        <f>IF(LOOKUP($J261,RABAT!$A$6:$A$9,RABAT!$A$6:$A$9)=$J261,LOOKUP($J261,RABAT!$A$6:$A$9,RABAT!C$6:C$9),"---")</f>
        <v>0</v>
      </c>
      <c r="G261" s="158" t="s">
        <v>127</v>
      </c>
      <c r="H261" s="91" t="s">
        <v>5289</v>
      </c>
      <c r="I261" s="50" t="s">
        <v>3027</v>
      </c>
      <c r="J261" s="41" t="s">
        <v>2339</v>
      </c>
      <c r="K261" s="40" t="s">
        <v>2121</v>
      </c>
    </row>
    <row r="262" spans="1:11" x14ac:dyDescent="0.2">
      <c r="A262" s="2">
        <v>267</v>
      </c>
      <c r="B262" s="186" t="s">
        <v>5285</v>
      </c>
      <c r="C262" s="36" t="s">
        <v>5286</v>
      </c>
      <c r="D262" s="149" t="s">
        <v>152</v>
      </c>
      <c r="E262" s="150" t="s">
        <v>127</v>
      </c>
      <c r="F262" s="163">
        <f>IF(LOOKUP($J262,RABAT!$A$6:$A$9,RABAT!$A$6:$A$9)=$J262,LOOKUP($J262,RABAT!$A$6:$A$9,RABAT!C$6:C$9),"---")</f>
        <v>0</v>
      </c>
      <c r="G262" s="158" t="s">
        <v>127</v>
      </c>
      <c r="H262" s="91" t="s">
        <v>5290</v>
      </c>
      <c r="I262" s="50" t="s">
        <v>3027</v>
      </c>
      <c r="J262" s="41" t="s">
        <v>2339</v>
      </c>
      <c r="K262" s="40" t="s">
        <v>2121</v>
      </c>
    </row>
    <row r="263" spans="1:11" x14ac:dyDescent="0.2">
      <c r="A263" s="2">
        <v>268</v>
      </c>
      <c r="B263" s="186" t="s">
        <v>5287</v>
      </c>
      <c r="C263" s="36" t="s">
        <v>5288</v>
      </c>
      <c r="D263" s="149" t="s">
        <v>152</v>
      </c>
      <c r="E263" s="150" t="s">
        <v>127</v>
      </c>
      <c r="F263" s="163">
        <f>IF(LOOKUP($J263,RABAT!$A$6:$A$9,RABAT!$A$6:$A$9)=$J263,LOOKUP($J263,RABAT!$A$6:$A$9,RABAT!C$6:C$9),"---")</f>
        <v>0</v>
      </c>
      <c r="G263" s="158" t="s">
        <v>127</v>
      </c>
      <c r="H263" s="91" t="s">
        <v>5291</v>
      </c>
      <c r="I263" s="50" t="s">
        <v>3027</v>
      </c>
      <c r="J263" s="41" t="s">
        <v>2339</v>
      </c>
      <c r="K263" s="40" t="s">
        <v>2121</v>
      </c>
    </row>
    <row r="1794" spans="2:10" x14ac:dyDescent="0.2">
      <c r="E1794" s="167">
        <v>292</v>
      </c>
    </row>
    <row r="1795" spans="2:10" x14ac:dyDescent="0.2">
      <c r="B1795" s="3" t="s">
        <v>5365</v>
      </c>
      <c r="C1795" s="2" t="s">
        <v>5366</v>
      </c>
      <c r="D1795" s="67" t="s">
        <v>151</v>
      </c>
      <c r="J1795" s="2" t="s">
        <v>2122</v>
      </c>
    </row>
  </sheetData>
  <autoFilter ref="A1:K263" xr:uid="{00000000-0009-0000-0000-000006000000}"/>
  <phoneticPr fontId="5" type="noConversion"/>
  <pageMargins left="0.78740157480314965" right="0.78740157480314965" top="0.98425196850393704" bottom="0.98425196850393704" header="0.51181102362204722" footer="0.51181102362204722"/>
  <pageSetup paperSize="9" scale="93" fitToHeight="0" orientation="landscape" r:id="rId1"/>
  <headerFooter alignWithMargins="0">
    <oddFooter>&amp;LTITAN-METALPLAST s.r.o.&amp;Cwww.titan-metalplast.cz&amp;RCeník od 1.5.2022</oddFooter>
  </headerFooter>
  <rowBreaks count="10" manualBreakCount="10">
    <brk id="27" max="6" man="1"/>
    <brk id="44" max="6" man="1"/>
    <brk id="65" max="6" man="1"/>
    <brk id="84" max="6" man="1"/>
    <brk id="122" max="6" man="1"/>
    <brk id="153" max="6" man="1"/>
    <brk id="191" max="6" man="1"/>
    <brk id="215" max="6" man="1"/>
    <brk id="239" max="6" man="1"/>
    <brk id="1794" max="16383" man="1"/>
  </rowBreaks>
  <colBreaks count="2" manualBreakCount="2">
    <brk id="1" max="1048575" man="1"/>
    <brk id="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  <pageSetUpPr fitToPage="1"/>
  </sheetPr>
  <dimension ref="A1:K1803"/>
  <sheetViews>
    <sheetView view="pageBreakPreview" zoomScale="85" zoomScaleNormal="100" zoomScaleSheetLayoutView="85" workbookViewId="0">
      <pane xSplit="5" ySplit="1" topLeftCell="F2" activePane="bottomRight" state="frozen"/>
      <selection activeCell="B882" sqref="B882"/>
      <selection pane="topRight" activeCell="B882" sqref="B882"/>
      <selection pane="bottomLeft" activeCell="B882" sqref="B882"/>
      <selection pane="bottomRight" activeCell="K13" sqref="K13"/>
    </sheetView>
  </sheetViews>
  <sheetFormatPr defaultColWidth="9.140625" defaultRowHeight="12.75" x14ac:dyDescent="0.2"/>
  <cols>
    <col min="1" max="1" width="7" style="2" hidden="1" customWidth="1"/>
    <col min="2" max="2" width="15.28515625" style="2" bestFit="1" customWidth="1"/>
    <col min="3" max="3" width="60.5703125" style="2" customWidth="1"/>
    <col min="4" max="4" width="6" style="67" bestFit="1" customWidth="1"/>
    <col min="5" max="5" width="14.7109375" style="167" bestFit="1" customWidth="1"/>
    <col min="6" max="6" width="14.7109375" style="67" customWidth="1"/>
    <col min="7" max="7" width="19.28515625" style="161" bestFit="1" customWidth="1"/>
    <col min="8" max="8" width="11.42578125" style="2" bestFit="1" customWidth="1"/>
    <col min="9" max="9" width="10.42578125" style="2" bestFit="1" customWidth="1"/>
    <col min="10" max="10" width="14" style="2" bestFit="1" customWidth="1"/>
    <col min="11" max="11" width="5.85546875" style="2" bestFit="1" customWidth="1"/>
    <col min="12" max="16384" width="9.140625" style="2"/>
  </cols>
  <sheetData>
    <row r="1" spans="1:11" x14ac:dyDescent="0.2">
      <c r="A1" s="5" t="s">
        <v>141</v>
      </c>
      <c r="B1" s="40" t="s">
        <v>132</v>
      </c>
      <c r="C1" s="40" t="s">
        <v>133</v>
      </c>
      <c r="D1" s="153" t="s">
        <v>150</v>
      </c>
      <c r="E1" s="176" t="s">
        <v>137</v>
      </c>
      <c r="F1" s="175" t="s">
        <v>138</v>
      </c>
      <c r="G1" s="153" t="s">
        <v>139</v>
      </c>
      <c r="H1" s="3" t="s">
        <v>134</v>
      </c>
      <c r="I1" s="3" t="s">
        <v>135</v>
      </c>
      <c r="J1" s="3" t="s">
        <v>136</v>
      </c>
      <c r="K1" s="3" t="s">
        <v>2120</v>
      </c>
    </row>
    <row r="2" spans="1:11" customFormat="1" x14ac:dyDescent="0.2">
      <c r="A2" s="2">
        <v>1</v>
      </c>
      <c r="B2" s="103" t="s">
        <v>132</v>
      </c>
      <c r="C2" s="100" t="s">
        <v>4251</v>
      </c>
      <c r="D2" s="114" t="s">
        <v>150</v>
      </c>
      <c r="E2" s="112" t="s">
        <v>137</v>
      </c>
      <c r="F2" s="113" t="s">
        <v>138</v>
      </c>
      <c r="G2" s="114" t="s">
        <v>139</v>
      </c>
      <c r="H2" s="3" t="s">
        <v>134</v>
      </c>
      <c r="I2" s="3" t="s">
        <v>135</v>
      </c>
      <c r="J2" s="3" t="s">
        <v>136</v>
      </c>
      <c r="K2" s="3" t="s">
        <v>2120</v>
      </c>
    </row>
    <row r="3" spans="1:11" x14ac:dyDescent="0.2">
      <c r="A3" s="5">
        <v>2</v>
      </c>
      <c r="B3" s="40" t="s">
        <v>2698</v>
      </c>
      <c r="C3" s="40" t="s">
        <v>2699</v>
      </c>
      <c r="D3" s="149" t="s">
        <v>151</v>
      </c>
      <c r="E3" s="173">
        <v>34</v>
      </c>
      <c r="F3" s="163">
        <f>IF(LOOKUP($J3,RABAT!$A$6:$A$9,RABAT!$A$6:$A$9)=$J3,LOOKUP($J3,RABAT!$A$6:$A$9,RABAT!C$6:C$9),"---")</f>
        <v>0</v>
      </c>
      <c r="G3" s="158">
        <f>CEILING(E3-(E3*F3),0.1)</f>
        <v>34</v>
      </c>
      <c r="H3" s="107" t="s">
        <v>2154</v>
      </c>
      <c r="I3" s="55" t="s">
        <v>2127</v>
      </c>
      <c r="J3" s="56" t="s">
        <v>2122</v>
      </c>
      <c r="K3" s="55" t="s">
        <v>2121</v>
      </c>
    </row>
    <row r="4" spans="1:11" x14ac:dyDescent="0.2">
      <c r="A4" s="2">
        <v>3</v>
      </c>
      <c r="B4" s="40" t="s">
        <v>2700</v>
      </c>
      <c r="C4" s="40" t="s">
        <v>2701</v>
      </c>
      <c r="D4" s="149" t="s">
        <v>151</v>
      </c>
      <c r="E4" s="173">
        <v>35</v>
      </c>
      <c r="F4" s="163">
        <f>IF(LOOKUP($J4,RABAT!$A$6:$A$9,RABAT!$A$6:$A$9)=$J4,LOOKUP($J4,RABAT!$A$6:$A$9,RABAT!C$6:C$9),"---")</f>
        <v>0</v>
      </c>
      <c r="G4" s="158">
        <f t="shared" ref="G4:G32" si="0">CEILING(E4-(E4*F4),0.1)</f>
        <v>35</v>
      </c>
      <c r="H4" s="97" t="s">
        <v>2186</v>
      </c>
      <c r="I4" s="40" t="s">
        <v>2127</v>
      </c>
      <c r="J4" s="41" t="s">
        <v>2122</v>
      </c>
      <c r="K4" s="40" t="s">
        <v>2121</v>
      </c>
    </row>
    <row r="5" spans="1:11" x14ac:dyDescent="0.2">
      <c r="A5" s="2">
        <v>4</v>
      </c>
      <c r="B5" s="40" t="s">
        <v>2702</v>
      </c>
      <c r="C5" s="40" t="s">
        <v>2703</v>
      </c>
      <c r="D5" s="149" t="s">
        <v>152</v>
      </c>
      <c r="E5" s="173">
        <v>39</v>
      </c>
      <c r="F5" s="163">
        <f>IF(LOOKUP($J5,RABAT!$A$6:$A$9,RABAT!$A$6:$A$9)=$J5,LOOKUP($J5,RABAT!$A$6:$A$9,RABAT!C$6:C$9),"---")</f>
        <v>0</v>
      </c>
      <c r="G5" s="158">
        <f t="shared" si="0"/>
        <v>39</v>
      </c>
      <c r="H5" s="97" t="s">
        <v>2704</v>
      </c>
      <c r="I5" s="40" t="s">
        <v>2127</v>
      </c>
      <c r="J5" s="41" t="s">
        <v>2122</v>
      </c>
      <c r="K5" s="40" t="s">
        <v>2121</v>
      </c>
    </row>
    <row r="6" spans="1:11" x14ac:dyDescent="0.2">
      <c r="A6" s="2">
        <v>5</v>
      </c>
      <c r="B6" s="40" t="s">
        <v>2705</v>
      </c>
      <c r="C6" s="40" t="s">
        <v>2706</v>
      </c>
      <c r="D6" s="149" t="s">
        <v>151</v>
      </c>
      <c r="E6" s="173">
        <v>39</v>
      </c>
      <c r="F6" s="163">
        <f>IF(LOOKUP($J6,RABAT!$A$6:$A$9,RABAT!$A$6:$A$9)=$J6,LOOKUP($J6,RABAT!$A$6:$A$9,RABAT!C$6:C$9),"---")</f>
        <v>0</v>
      </c>
      <c r="G6" s="158">
        <f t="shared" si="0"/>
        <v>39</v>
      </c>
      <c r="H6" s="97" t="s">
        <v>2189</v>
      </c>
      <c r="I6" s="40" t="s">
        <v>2127</v>
      </c>
      <c r="J6" s="41" t="s">
        <v>2122</v>
      </c>
      <c r="K6" s="40" t="s">
        <v>2121</v>
      </c>
    </row>
    <row r="7" spans="1:11" x14ac:dyDescent="0.2">
      <c r="A7" s="5">
        <v>6</v>
      </c>
      <c r="B7" s="40" t="s">
        <v>2707</v>
      </c>
      <c r="C7" s="40" t="s">
        <v>2708</v>
      </c>
      <c r="D7" s="149" t="s">
        <v>151</v>
      </c>
      <c r="E7" s="173">
        <v>39</v>
      </c>
      <c r="F7" s="163">
        <f>IF(LOOKUP($J7,RABAT!$A$6:$A$9,RABAT!$A$6:$A$9)=$J7,LOOKUP($J7,RABAT!$A$6:$A$9,RABAT!C$6:C$9),"---")</f>
        <v>0</v>
      </c>
      <c r="G7" s="158">
        <f t="shared" si="0"/>
        <v>39</v>
      </c>
      <c r="H7" s="97" t="s">
        <v>2157</v>
      </c>
      <c r="I7" s="40" t="s">
        <v>2127</v>
      </c>
      <c r="J7" s="41" t="s">
        <v>2122</v>
      </c>
      <c r="K7" s="40" t="s">
        <v>2121</v>
      </c>
    </row>
    <row r="8" spans="1:11" x14ac:dyDescent="0.2">
      <c r="A8" s="2">
        <v>7</v>
      </c>
      <c r="B8" s="40" t="s">
        <v>2709</v>
      </c>
      <c r="C8" s="40" t="s">
        <v>2710</v>
      </c>
      <c r="D8" s="149" t="s">
        <v>151</v>
      </c>
      <c r="E8" s="173">
        <v>39</v>
      </c>
      <c r="F8" s="163">
        <f>IF(LOOKUP($J8,RABAT!$A$6:$A$9,RABAT!$A$6:$A$9)=$J8,LOOKUP($J8,RABAT!$A$6:$A$9,RABAT!C$6:C$9),"---")</f>
        <v>0</v>
      </c>
      <c r="G8" s="158">
        <f t="shared" si="0"/>
        <v>39</v>
      </c>
      <c r="H8" s="97" t="s">
        <v>4098</v>
      </c>
      <c r="I8" s="40" t="s">
        <v>2127</v>
      </c>
      <c r="J8" s="41" t="s">
        <v>2122</v>
      </c>
      <c r="K8" s="40" t="s">
        <v>2121</v>
      </c>
    </row>
    <row r="9" spans="1:11" x14ac:dyDescent="0.2">
      <c r="A9" s="5">
        <v>8</v>
      </c>
      <c r="B9" s="40" t="s">
        <v>2711</v>
      </c>
      <c r="C9" s="40" t="s">
        <v>2712</v>
      </c>
      <c r="D9" s="149" t="s">
        <v>151</v>
      </c>
      <c r="E9" s="173">
        <v>47</v>
      </c>
      <c r="F9" s="163">
        <f>IF(LOOKUP($J9,RABAT!$A$6:$A$9,RABAT!$A$6:$A$9)=$J9,LOOKUP($J9,RABAT!$A$6:$A$9,RABAT!C$6:C$9),"---")</f>
        <v>0</v>
      </c>
      <c r="G9" s="158">
        <f t="shared" si="0"/>
        <v>47</v>
      </c>
      <c r="H9" s="97" t="s">
        <v>2481</v>
      </c>
      <c r="I9" s="40" t="s">
        <v>2127</v>
      </c>
      <c r="J9" s="41" t="s">
        <v>2122</v>
      </c>
      <c r="K9" s="40" t="s">
        <v>2121</v>
      </c>
    </row>
    <row r="10" spans="1:11" x14ac:dyDescent="0.2">
      <c r="A10" s="2">
        <v>9</v>
      </c>
      <c r="B10" s="40" t="s">
        <v>2713</v>
      </c>
      <c r="C10" s="40" t="s">
        <v>2714</v>
      </c>
      <c r="D10" s="149" t="s">
        <v>152</v>
      </c>
      <c r="E10" s="173">
        <v>47</v>
      </c>
      <c r="F10" s="163">
        <f>IF(LOOKUP($J10,RABAT!$A$6:$A$9,RABAT!$A$6:$A$9)=$J10,LOOKUP($J10,RABAT!$A$6:$A$9,RABAT!C$6:C$9),"---")</f>
        <v>0</v>
      </c>
      <c r="G10" s="158">
        <f t="shared" si="0"/>
        <v>47</v>
      </c>
      <c r="H10" s="97" t="s">
        <v>2160</v>
      </c>
      <c r="I10" s="40" t="s">
        <v>2127</v>
      </c>
      <c r="J10" s="41" t="s">
        <v>2122</v>
      </c>
      <c r="K10" s="40" t="s">
        <v>2121</v>
      </c>
    </row>
    <row r="11" spans="1:11" x14ac:dyDescent="0.2">
      <c r="A11" s="2">
        <v>10</v>
      </c>
      <c r="B11" s="40" t="s">
        <v>2715</v>
      </c>
      <c r="C11" s="40" t="s">
        <v>2716</v>
      </c>
      <c r="D11" s="149" t="s">
        <v>152</v>
      </c>
      <c r="E11" s="173">
        <v>57</v>
      </c>
      <c r="F11" s="163">
        <f>IF(LOOKUP($J11,RABAT!$A$6:$A$9,RABAT!$A$6:$A$9)=$J11,LOOKUP($J11,RABAT!$A$6:$A$9,RABAT!C$6:C$9),"---")</f>
        <v>0</v>
      </c>
      <c r="G11" s="158">
        <f t="shared" si="0"/>
        <v>57</v>
      </c>
      <c r="H11" s="97" t="s">
        <v>2486</v>
      </c>
      <c r="I11" s="40" t="s">
        <v>2127</v>
      </c>
      <c r="J11" s="41" t="s">
        <v>2122</v>
      </c>
      <c r="K11" s="40" t="s">
        <v>2121</v>
      </c>
    </row>
    <row r="12" spans="1:11" x14ac:dyDescent="0.2">
      <c r="A12" s="2">
        <v>11</v>
      </c>
      <c r="B12" s="40" t="s">
        <v>2717</v>
      </c>
      <c r="C12" s="40" t="s">
        <v>2718</v>
      </c>
      <c r="D12" s="149" t="s">
        <v>151</v>
      </c>
      <c r="E12" s="173">
        <v>57</v>
      </c>
      <c r="F12" s="163">
        <f>IF(LOOKUP($J12,RABAT!$A$6:$A$9,RABAT!$A$6:$A$9)=$J12,LOOKUP($J12,RABAT!$A$6:$A$9,RABAT!C$6:C$9),"---")</f>
        <v>0</v>
      </c>
      <c r="G12" s="158">
        <f t="shared" si="0"/>
        <v>57</v>
      </c>
      <c r="H12" s="97" t="s">
        <v>2719</v>
      </c>
      <c r="I12" s="40" t="s">
        <v>2127</v>
      </c>
      <c r="J12" s="41" t="s">
        <v>2122</v>
      </c>
      <c r="K12" s="40" t="s">
        <v>2121</v>
      </c>
    </row>
    <row r="13" spans="1:11" x14ac:dyDescent="0.2">
      <c r="A13" s="5">
        <v>12</v>
      </c>
      <c r="B13" s="40" t="s">
        <v>2720</v>
      </c>
      <c r="C13" s="40" t="s">
        <v>2721</v>
      </c>
      <c r="D13" s="149" t="s">
        <v>151</v>
      </c>
      <c r="E13" s="173">
        <v>91</v>
      </c>
      <c r="F13" s="163">
        <f>IF(LOOKUP($J13,RABAT!$A$6:$A$9,RABAT!$A$6:$A$9)=$J13,LOOKUP($J13,RABAT!$A$6:$A$9,RABAT!C$6:C$9),"---")</f>
        <v>0</v>
      </c>
      <c r="G13" s="158">
        <f t="shared" si="0"/>
        <v>91</v>
      </c>
      <c r="H13" s="97" t="s">
        <v>2492</v>
      </c>
      <c r="I13" s="40" t="s">
        <v>2127</v>
      </c>
      <c r="J13" s="41" t="s">
        <v>2122</v>
      </c>
      <c r="K13" s="40" t="s">
        <v>2121</v>
      </c>
    </row>
    <row r="14" spans="1:11" x14ac:dyDescent="0.2">
      <c r="A14" s="2">
        <v>13</v>
      </c>
      <c r="B14" s="40" t="s">
        <v>2722</v>
      </c>
      <c r="C14" s="40" t="s">
        <v>2723</v>
      </c>
      <c r="D14" s="149" t="s">
        <v>151</v>
      </c>
      <c r="E14" s="173">
        <v>91</v>
      </c>
      <c r="F14" s="163">
        <f>IF(LOOKUP($J14,RABAT!$A$6:$A$9,RABAT!$A$6:$A$9)=$J14,LOOKUP($J14,RABAT!$A$6:$A$9,RABAT!C$6:C$9),"---")</f>
        <v>0</v>
      </c>
      <c r="G14" s="158">
        <f t="shared" si="0"/>
        <v>91</v>
      </c>
      <c r="H14" s="97" t="s">
        <v>2163</v>
      </c>
      <c r="I14" s="40" t="s">
        <v>2127</v>
      </c>
      <c r="J14" s="41" t="s">
        <v>2122</v>
      </c>
      <c r="K14" s="40" t="s">
        <v>2121</v>
      </c>
    </row>
    <row r="15" spans="1:11" x14ac:dyDescent="0.2">
      <c r="A15" s="5">
        <v>14</v>
      </c>
      <c r="B15" s="40" t="s">
        <v>2724</v>
      </c>
      <c r="C15" s="40" t="s">
        <v>2725</v>
      </c>
      <c r="D15" s="149" t="s">
        <v>151</v>
      </c>
      <c r="E15" s="173">
        <v>96</v>
      </c>
      <c r="F15" s="163">
        <f>IF(LOOKUP($J15,RABAT!$A$6:$A$9,RABAT!$A$6:$A$9)=$J15,LOOKUP($J15,RABAT!$A$6:$A$9,RABAT!C$6:C$9),"---")</f>
        <v>0</v>
      </c>
      <c r="G15" s="158">
        <f t="shared" si="0"/>
        <v>96</v>
      </c>
      <c r="H15" s="97" t="s">
        <v>2497</v>
      </c>
      <c r="I15" s="40" t="s">
        <v>2127</v>
      </c>
      <c r="J15" s="41" t="s">
        <v>2122</v>
      </c>
      <c r="K15" s="40" t="s">
        <v>2121</v>
      </c>
    </row>
    <row r="16" spans="1:11" x14ac:dyDescent="0.2">
      <c r="A16" s="2">
        <v>15</v>
      </c>
      <c r="B16" s="40" t="s">
        <v>2726</v>
      </c>
      <c r="C16" s="40" t="s">
        <v>2727</v>
      </c>
      <c r="D16" s="149" t="s">
        <v>152</v>
      </c>
      <c r="E16" s="173">
        <v>100</v>
      </c>
      <c r="F16" s="163">
        <f>IF(LOOKUP($J16,RABAT!$A$6:$A$9,RABAT!$A$6:$A$9)=$J16,LOOKUP($J16,RABAT!$A$6:$A$9,RABAT!C$6:C$9),"---")</f>
        <v>0</v>
      </c>
      <c r="G16" s="158">
        <f t="shared" si="0"/>
        <v>100</v>
      </c>
      <c r="H16" s="97" t="s">
        <v>2728</v>
      </c>
      <c r="I16" s="40" t="s">
        <v>2127</v>
      </c>
      <c r="J16" s="41" t="s">
        <v>2122</v>
      </c>
      <c r="K16" s="40" t="s">
        <v>2121</v>
      </c>
    </row>
    <row r="17" spans="1:11" x14ac:dyDescent="0.2">
      <c r="A17" s="2">
        <v>16</v>
      </c>
      <c r="B17" s="40" t="s">
        <v>2729</v>
      </c>
      <c r="C17" s="40" t="s">
        <v>2730</v>
      </c>
      <c r="D17" s="149" t="s">
        <v>152</v>
      </c>
      <c r="E17" s="173">
        <v>123</v>
      </c>
      <c r="F17" s="163">
        <f>IF(LOOKUP($J17,RABAT!$A$6:$A$9,RABAT!$A$6:$A$9)=$J17,LOOKUP($J17,RABAT!$A$6:$A$9,RABAT!C$6:C$9),"---")</f>
        <v>0</v>
      </c>
      <c r="G17" s="158">
        <f t="shared" si="0"/>
        <v>123</v>
      </c>
      <c r="H17" s="97" t="s">
        <v>2500</v>
      </c>
      <c r="I17" s="40" t="s">
        <v>2127</v>
      </c>
      <c r="J17" s="41" t="s">
        <v>2122</v>
      </c>
      <c r="K17" s="40" t="s">
        <v>2121</v>
      </c>
    </row>
    <row r="18" spans="1:11" x14ac:dyDescent="0.2">
      <c r="A18" s="2">
        <v>17</v>
      </c>
      <c r="B18" s="40" t="s">
        <v>2731</v>
      </c>
      <c r="C18" s="40" t="s">
        <v>2732</v>
      </c>
      <c r="D18" s="149" t="s">
        <v>152</v>
      </c>
      <c r="E18" s="173">
        <v>123</v>
      </c>
      <c r="F18" s="163">
        <f>IF(LOOKUP($J18,RABAT!$A$6:$A$9,RABAT!$A$6:$A$9)=$J18,LOOKUP($J18,RABAT!$A$6:$A$9,RABAT!C$6:C$9),"---")</f>
        <v>0</v>
      </c>
      <c r="G18" s="158">
        <f t="shared" si="0"/>
        <v>123</v>
      </c>
      <c r="H18" s="97" t="s">
        <v>2503</v>
      </c>
      <c r="I18" s="40" t="s">
        <v>2127</v>
      </c>
      <c r="J18" s="41" t="s">
        <v>2122</v>
      </c>
      <c r="K18" s="40" t="s">
        <v>2121</v>
      </c>
    </row>
    <row r="19" spans="1:11" x14ac:dyDescent="0.2">
      <c r="A19" s="5">
        <v>18</v>
      </c>
      <c r="B19" s="40" t="s">
        <v>2733</v>
      </c>
      <c r="C19" s="40" t="s">
        <v>2734</v>
      </c>
      <c r="D19" s="149" t="s">
        <v>151</v>
      </c>
      <c r="E19" s="173">
        <v>120</v>
      </c>
      <c r="F19" s="163">
        <f>IF(LOOKUP($J19,RABAT!$A$6:$A$9,RABAT!$A$6:$A$9)=$J19,LOOKUP($J19,RABAT!$A$6:$A$9,RABAT!C$6:C$9),"---")</f>
        <v>0</v>
      </c>
      <c r="G19" s="158">
        <f t="shared" si="0"/>
        <v>120</v>
      </c>
      <c r="H19" s="97" t="s">
        <v>2166</v>
      </c>
      <c r="I19" s="40" t="s">
        <v>2127</v>
      </c>
      <c r="J19" s="41" t="s">
        <v>2122</v>
      </c>
      <c r="K19" s="40" t="s">
        <v>2121</v>
      </c>
    </row>
    <row r="20" spans="1:11" x14ac:dyDescent="0.2">
      <c r="A20" s="2">
        <v>19</v>
      </c>
      <c r="B20" s="40" t="s">
        <v>2735</v>
      </c>
      <c r="C20" s="40" t="s">
        <v>2736</v>
      </c>
      <c r="D20" s="149" t="s">
        <v>151</v>
      </c>
      <c r="E20" s="173">
        <v>123</v>
      </c>
      <c r="F20" s="163">
        <f>IF(LOOKUP($J20,RABAT!$A$6:$A$9,RABAT!$A$6:$A$9)=$J20,LOOKUP($J20,RABAT!$A$6:$A$9,RABAT!C$6:C$9),"---")</f>
        <v>0</v>
      </c>
      <c r="G20" s="158">
        <f t="shared" si="0"/>
        <v>123</v>
      </c>
      <c r="H20" s="97" t="s">
        <v>2508</v>
      </c>
      <c r="I20" s="40" t="s">
        <v>2127</v>
      </c>
      <c r="J20" s="41" t="s">
        <v>2122</v>
      </c>
      <c r="K20" s="40" t="s">
        <v>2121</v>
      </c>
    </row>
    <row r="21" spans="1:11" x14ac:dyDescent="0.2">
      <c r="A21" s="5">
        <v>20</v>
      </c>
      <c r="B21" s="40" t="s">
        <v>2737</v>
      </c>
      <c r="C21" s="40" t="s">
        <v>2738</v>
      </c>
      <c r="D21" s="149" t="s">
        <v>151</v>
      </c>
      <c r="E21" s="173">
        <v>174</v>
      </c>
      <c r="F21" s="163">
        <f>IF(LOOKUP($J21,RABAT!$A$6:$A$9,RABAT!$A$6:$A$9)=$J21,LOOKUP($J21,RABAT!$A$6:$A$9,RABAT!C$6:C$9),"---")</f>
        <v>0</v>
      </c>
      <c r="G21" s="158">
        <f t="shared" si="0"/>
        <v>174</v>
      </c>
      <c r="H21" s="97" t="s">
        <v>2514</v>
      </c>
      <c r="I21" s="40" t="s">
        <v>2127</v>
      </c>
      <c r="J21" s="41" t="s">
        <v>2122</v>
      </c>
      <c r="K21" s="40" t="s">
        <v>2121</v>
      </c>
    </row>
    <row r="22" spans="1:11" x14ac:dyDescent="0.2">
      <c r="A22" s="2">
        <v>21</v>
      </c>
      <c r="B22" s="40" t="s">
        <v>2739</v>
      </c>
      <c r="C22" s="40" t="s">
        <v>2740</v>
      </c>
      <c r="D22" s="149" t="s">
        <v>151</v>
      </c>
      <c r="E22" s="173">
        <v>164</v>
      </c>
      <c r="F22" s="163">
        <f>IF(LOOKUP($J22,RABAT!$A$6:$A$9,RABAT!$A$6:$A$9)=$J22,LOOKUP($J22,RABAT!$A$6:$A$9,RABAT!C$6:C$9),"---")</f>
        <v>0</v>
      </c>
      <c r="G22" s="158">
        <f t="shared" si="0"/>
        <v>164</v>
      </c>
      <c r="H22" s="97" t="s">
        <v>2169</v>
      </c>
      <c r="I22" s="40" t="s">
        <v>2127</v>
      </c>
      <c r="J22" s="41" t="s">
        <v>2122</v>
      </c>
      <c r="K22" s="40" t="s">
        <v>2121</v>
      </c>
    </row>
    <row r="23" spans="1:11" x14ac:dyDescent="0.2">
      <c r="A23" s="2">
        <v>22</v>
      </c>
      <c r="B23" s="40" t="s">
        <v>2741</v>
      </c>
      <c r="C23" s="40" t="s">
        <v>2742</v>
      </c>
      <c r="D23" s="149" t="s">
        <v>151</v>
      </c>
      <c r="E23" s="173">
        <v>174</v>
      </c>
      <c r="F23" s="163">
        <f>IF(LOOKUP($J23,RABAT!$A$6:$A$9,RABAT!$A$6:$A$9)=$J23,LOOKUP($J23,RABAT!$A$6:$A$9,RABAT!C$6:C$9),"---")</f>
        <v>0</v>
      </c>
      <c r="G23" s="158">
        <f t="shared" si="0"/>
        <v>174</v>
      </c>
      <c r="H23" s="97" t="s">
        <v>4146</v>
      </c>
      <c r="I23" s="40" t="s">
        <v>2127</v>
      </c>
      <c r="J23" s="41" t="s">
        <v>2122</v>
      </c>
      <c r="K23" s="40" t="s">
        <v>2121</v>
      </c>
    </row>
    <row r="24" spans="1:11" x14ac:dyDescent="0.2">
      <c r="A24" s="2">
        <v>23</v>
      </c>
      <c r="B24" s="40" t="s">
        <v>2743</v>
      </c>
      <c r="C24" s="40" t="s">
        <v>2744</v>
      </c>
      <c r="D24" s="149" t="s">
        <v>151</v>
      </c>
      <c r="E24" s="173">
        <v>322</v>
      </c>
      <c r="F24" s="163">
        <f>IF(LOOKUP($J24,RABAT!$A$6:$A$9,RABAT!$A$6:$A$9)=$J24,LOOKUP($J24,RABAT!$A$6:$A$9,RABAT!C$6:C$9),"---")</f>
        <v>0</v>
      </c>
      <c r="G24" s="158">
        <f t="shared" si="0"/>
        <v>322</v>
      </c>
      <c r="H24" s="97" t="s">
        <v>2519</v>
      </c>
      <c r="I24" s="40" t="s">
        <v>2127</v>
      </c>
      <c r="J24" s="41" t="s">
        <v>2122</v>
      </c>
      <c r="K24" s="40" t="s">
        <v>2121</v>
      </c>
    </row>
    <row r="25" spans="1:11" x14ac:dyDescent="0.2">
      <c r="A25" s="5">
        <v>24</v>
      </c>
      <c r="B25" s="40" t="s">
        <v>2745</v>
      </c>
      <c r="C25" s="40" t="s">
        <v>2746</v>
      </c>
      <c r="D25" s="149" t="s">
        <v>151</v>
      </c>
      <c r="E25" s="173">
        <v>322</v>
      </c>
      <c r="F25" s="163">
        <f>IF(LOOKUP($J25,RABAT!$A$6:$A$9,RABAT!$A$6:$A$9)=$J25,LOOKUP($J25,RABAT!$A$6:$A$9,RABAT!C$6:C$9),"---")</f>
        <v>0</v>
      </c>
      <c r="G25" s="158">
        <f t="shared" si="0"/>
        <v>322</v>
      </c>
      <c r="H25" s="97" t="s">
        <v>2522</v>
      </c>
      <c r="I25" s="40" t="s">
        <v>2127</v>
      </c>
      <c r="J25" s="41" t="s">
        <v>2122</v>
      </c>
      <c r="K25" s="40" t="s">
        <v>2121</v>
      </c>
    </row>
    <row r="26" spans="1:11" x14ac:dyDescent="0.2">
      <c r="A26" s="2">
        <v>25</v>
      </c>
      <c r="B26" s="40" t="s">
        <v>2747</v>
      </c>
      <c r="C26" s="40" t="s">
        <v>2748</v>
      </c>
      <c r="D26" s="149" t="s">
        <v>152</v>
      </c>
      <c r="E26" s="173">
        <v>348</v>
      </c>
      <c r="F26" s="163">
        <f>IF(LOOKUP($J26,RABAT!$A$6:$A$9,RABAT!$A$6:$A$9)=$J26,LOOKUP($J26,RABAT!$A$6:$A$9,RABAT!C$6:C$9),"---")</f>
        <v>0</v>
      </c>
      <c r="G26" s="158">
        <f t="shared" si="0"/>
        <v>348</v>
      </c>
      <c r="H26" s="97" t="s">
        <v>2525</v>
      </c>
      <c r="I26" s="40" t="s">
        <v>2127</v>
      </c>
      <c r="J26" s="41" t="s">
        <v>2122</v>
      </c>
      <c r="K26" s="40" t="s">
        <v>2121</v>
      </c>
    </row>
    <row r="27" spans="1:11" x14ac:dyDescent="0.2">
      <c r="A27" s="5">
        <v>26</v>
      </c>
      <c r="B27" s="40" t="s">
        <v>2749</v>
      </c>
      <c r="C27" s="40" t="s">
        <v>2750</v>
      </c>
      <c r="D27" s="149" t="s">
        <v>152</v>
      </c>
      <c r="E27" s="173">
        <v>419</v>
      </c>
      <c r="F27" s="163">
        <f>IF(LOOKUP($J27,RABAT!$A$6:$A$9,RABAT!$A$6:$A$9)=$J27,LOOKUP($J27,RABAT!$A$6:$A$9,RABAT!C$6:C$9),"---")</f>
        <v>0</v>
      </c>
      <c r="G27" s="158">
        <f t="shared" si="0"/>
        <v>419</v>
      </c>
      <c r="H27" s="97" t="s">
        <v>2670</v>
      </c>
      <c r="I27" s="40" t="s">
        <v>2127</v>
      </c>
      <c r="J27" s="41" t="s">
        <v>2122</v>
      </c>
      <c r="K27" s="40" t="s">
        <v>2121</v>
      </c>
    </row>
    <row r="28" spans="1:11" x14ac:dyDescent="0.2">
      <c r="A28" s="2">
        <v>27</v>
      </c>
      <c r="B28" s="40" t="s">
        <v>2751</v>
      </c>
      <c r="C28" s="40" t="s">
        <v>2752</v>
      </c>
      <c r="D28" s="149" t="s">
        <v>152</v>
      </c>
      <c r="E28" s="173">
        <v>419</v>
      </c>
      <c r="F28" s="163">
        <f>IF(LOOKUP($J28,RABAT!$A$6:$A$9,RABAT!$A$6:$A$9)=$J28,LOOKUP($J28,RABAT!$A$6:$A$9,RABAT!C$6:C$9),"---")</f>
        <v>0</v>
      </c>
      <c r="G28" s="158">
        <f t="shared" si="0"/>
        <v>419</v>
      </c>
      <c r="H28" s="97" t="s">
        <v>2673</v>
      </c>
      <c r="I28" s="40" t="s">
        <v>2127</v>
      </c>
      <c r="J28" s="41" t="s">
        <v>2122</v>
      </c>
      <c r="K28" s="40" t="s">
        <v>2121</v>
      </c>
    </row>
    <row r="29" spans="1:11" x14ac:dyDescent="0.2">
      <c r="A29" s="2">
        <v>28</v>
      </c>
      <c r="B29" s="40" t="s">
        <v>2753</v>
      </c>
      <c r="C29" s="40" t="s">
        <v>2754</v>
      </c>
      <c r="D29" s="149" t="s">
        <v>152</v>
      </c>
      <c r="E29" s="173">
        <v>419</v>
      </c>
      <c r="F29" s="163">
        <f>IF(LOOKUP($J29,RABAT!$A$6:$A$9,RABAT!$A$6:$A$9)=$J29,LOOKUP($J29,RABAT!$A$6:$A$9,RABAT!C$6:C$9),"---")</f>
        <v>0</v>
      </c>
      <c r="G29" s="158">
        <f t="shared" si="0"/>
        <v>419</v>
      </c>
      <c r="H29" s="97" t="s">
        <v>2528</v>
      </c>
      <c r="I29" s="40" t="s">
        <v>2127</v>
      </c>
      <c r="J29" s="41" t="s">
        <v>2122</v>
      </c>
      <c r="K29" s="40" t="s">
        <v>2121</v>
      </c>
    </row>
    <row r="30" spans="1:11" x14ac:dyDescent="0.2">
      <c r="A30" s="2">
        <v>29</v>
      </c>
      <c r="B30" s="40" t="s">
        <v>2755</v>
      </c>
      <c r="C30" s="40" t="s">
        <v>2756</v>
      </c>
      <c r="D30" s="149" t="s">
        <v>152</v>
      </c>
      <c r="E30" s="173">
        <v>413</v>
      </c>
      <c r="F30" s="163">
        <f>IF(LOOKUP($J30,RABAT!$A$6:$A$9,RABAT!$A$6:$A$9)=$J30,LOOKUP($J30,RABAT!$A$6:$A$9,RABAT!C$6:C$9),"---")</f>
        <v>0</v>
      </c>
      <c r="G30" s="158">
        <f t="shared" si="0"/>
        <v>413</v>
      </c>
      <c r="H30" s="97" t="s">
        <v>4155</v>
      </c>
      <c r="I30" s="40" t="s">
        <v>2127</v>
      </c>
      <c r="J30" s="41" t="s">
        <v>2122</v>
      </c>
      <c r="K30" s="40" t="s">
        <v>2121</v>
      </c>
    </row>
    <row r="31" spans="1:11" x14ac:dyDescent="0.2">
      <c r="A31" s="5">
        <v>30</v>
      </c>
      <c r="B31" s="40" t="s">
        <v>2757</v>
      </c>
      <c r="C31" s="40" t="s">
        <v>2758</v>
      </c>
      <c r="D31" s="149" t="s">
        <v>152</v>
      </c>
      <c r="E31" s="173">
        <v>773</v>
      </c>
      <c r="F31" s="163">
        <f>IF(LOOKUP($J31,RABAT!$A$6:$A$9,RABAT!$A$6:$A$9)=$J31,LOOKUP($J31,RABAT!$A$6:$A$9,RABAT!C$6:C$9),"---")</f>
        <v>0</v>
      </c>
      <c r="G31" s="158">
        <f t="shared" si="0"/>
        <v>773</v>
      </c>
      <c r="H31" s="97" t="s">
        <v>4158</v>
      </c>
      <c r="I31" s="40" t="s">
        <v>2127</v>
      </c>
      <c r="J31" s="41" t="s">
        <v>2122</v>
      </c>
      <c r="K31" s="40" t="s">
        <v>2121</v>
      </c>
    </row>
    <row r="32" spans="1:11" x14ac:dyDescent="0.2">
      <c r="A32" s="2">
        <v>31</v>
      </c>
      <c r="B32" s="40" t="s">
        <v>2759</v>
      </c>
      <c r="C32" s="40" t="s">
        <v>2760</v>
      </c>
      <c r="D32" s="149" t="s">
        <v>152</v>
      </c>
      <c r="E32" s="173">
        <v>751</v>
      </c>
      <c r="F32" s="163">
        <f>IF(LOOKUP($J32,RABAT!$A$6:$A$9,RABAT!$A$6:$A$9)=$J32,LOOKUP($J32,RABAT!$A$6:$A$9,RABAT!C$6:C$9),"---")</f>
        <v>0</v>
      </c>
      <c r="G32" s="158">
        <f t="shared" si="0"/>
        <v>751</v>
      </c>
      <c r="H32" s="106" t="s">
        <v>2531</v>
      </c>
      <c r="I32" s="50" t="s">
        <v>2127</v>
      </c>
      <c r="J32" s="51" t="s">
        <v>2122</v>
      </c>
      <c r="K32" s="50" t="s">
        <v>2121</v>
      </c>
    </row>
    <row r="33" spans="1:11" customFormat="1" x14ac:dyDescent="0.2">
      <c r="A33" s="5">
        <v>32</v>
      </c>
      <c r="B33" s="103" t="s">
        <v>132</v>
      </c>
      <c r="C33" s="100" t="s">
        <v>4252</v>
      </c>
      <c r="D33" s="114" t="s">
        <v>150</v>
      </c>
      <c r="E33" s="115" t="s">
        <v>137</v>
      </c>
      <c r="F33" s="113" t="s">
        <v>138</v>
      </c>
      <c r="G33" s="114" t="s">
        <v>139</v>
      </c>
      <c r="H33" s="3" t="s">
        <v>134</v>
      </c>
      <c r="I33" s="3" t="s">
        <v>135</v>
      </c>
      <c r="J33" s="3" t="s">
        <v>136</v>
      </c>
      <c r="K33" s="3" t="s">
        <v>2120</v>
      </c>
    </row>
    <row r="34" spans="1:11" x14ac:dyDescent="0.2">
      <c r="A34" s="2">
        <v>33</v>
      </c>
      <c r="B34" s="40" t="s">
        <v>2625</v>
      </c>
      <c r="C34" s="40" t="s">
        <v>2626</v>
      </c>
      <c r="D34" s="149" t="s">
        <v>151</v>
      </c>
      <c r="E34" s="173">
        <v>39</v>
      </c>
      <c r="F34" s="163">
        <f>IF(LOOKUP($J34,RABAT!$A$6:$A$9,RABAT!$A$6:$A$9)=$J34,LOOKUP($J34,RABAT!$A$6:$A$9,RABAT!C$6:C$9),"---")</f>
        <v>0</v>
      </c>
      <c r="G34" s="158">
        <f t="shared" ref="G34:G59" si="1">CEILING(E34-(E34*F34),0.1)</f>
        <v>39</v>
      </c>
      <c r="H34" s="107" t="s">
        <v>2154</v>
      </c>
      <c r="I34" s="55" t="s">
        <v>2127</v>
      </c>
      <c r="J34" s="56" t="s">
        <v>2122</v>
      </c>
      <c r="K34" s="55" t="s">
        <v>2121</v>
      </c>
    </row>
    <row r="35" spans="1:11" x14ac:dyDescent="0.2">
      <c r="A35" s="2">
        <v>34</v>
      </c>
      <c r="B35" s="40" t="s">
        <v>2627</v>
      </c>
      <c r="C35" s="40" t="s">
        <v>2628</v>
      </c>
      <c r="D35" s="149" t="s">
        <v>151</v>
      </c>
      <c r="E35" s="173">
        <v>35</v>
      </c>
      <c r="F35" s="163">
        <f>IF(LOOKUP($J35,RABAT!$A$6:$A$9,RABAT!$A$6:$A$9)=$J35,LOOKUP($J35,RABAT!$A$6:$A$9,RABAT!C$6:C$9),"---")</f>
        <v>0</v>
      </c>
      <c r="G35" s="158">
        <f t="shared" si="1"/>
        <v>35</v>
      </c>
      <c r="H35" s="97" t="s">
        <v>2186</v>
      </c>
      <c r="I35" s="40" t="s">
        <v>2127</v>
      </c>
      <c r="J35" s="41" t="s">
        <v>2122</v>
      </c>
      <c r="K35" s="40" t="s">
        <v>2121</v>
      </c>
    </row>
    <row r="36" spans="1:11" x14ac:dyDescent="0.2">
      <c r="A36" s="2">
        <v>35</v>
      </c>
      <c r="B36" s="40" t="s">
        <v>2629</v>
      </c>
      <c r="C36" s="40" t="s">
        <v>2630</v>
      </c>
      <c r="D36" s="149" t="s">
        <v>151</v>
      </c>
      <c r="E36" s="173">
        <v>44</v>
      </c>
      <c r="F36" s="163">
        <f>IF(LOOKUP($J36,RABAT!$A$6:$A$9,RABAT!$A$6:$A$9)=$J36,LOOKUP($J36,RABAT!$A$6:$A$9,RABAT!C$6:C$9),"---")</f>
        <v>0</v>
      </c>
      <c r="G36" s="158">
        <f t="shared" si="1"/>
        <v>44</v>
      </c>
      <c r="H36" s="97" t="s">
        <v>2189</v>
      </c>
      <c r="I36" s="40" t="s">
        <v>2127</v>
      </c>
      <c r="J36" s="41" t="s">
        <v>2122</v>
      </c>
      <c r="K36" s="40" t="s">
        <v>2121</v>
      </c>
    </row>
    <row r="37" spans="1:11" x14ac:dyDescent="0.2">
      <c r="A37" s="5">
        <v>36</v>
      </c>
      <c r="B37" s="40" t="s">
        <v>2631</v>
      </c>
      <c r="C37" s="40" t="s">
        <v>2632</v>
      </c>
      <c r="D37" s="149" t="s">
        <v>151</v>
      </c>
      <c r="E37" s="173">
        <v>44</v>
      </c>
      <c r="F37" s="163">
        <f>IF(LOOKUP($J37,RABAT!$A$6:$A$9,RABAT!$A$6:$A$9)=$J37,LOOKUP($J37,RABAT!$A$6:$A$9,RABAT!C$6:C$9),"---")</f>
        <v>0</v>
      </c>
      <c r="G37" s="158">
        <f t="shared" si="1"/>
        <v>44</v>
      </c>
      <c r="H37" s="97" t="s">
        <v>2157</v>
      </c>
      <c r="I37" s="40" t="s">
        <v>2127</v>
      </c>
      <c r="J37" s="41" t="s">
        <v>2122</v>
      </c>
      <c r="K37" s="40" t="s">
        <v>2121</v>
      </c>
    </row>
    <row r="38" spans="1:11" x14ac:dyDescent="0.2">
      <c r="A38" s="2">
        <v>37</v>
      </c>
      <c r="B38" s="40" t="s">
        <v>2633</v>
      </c>
      <c r="C38" s="40" t="s">
        <v>2634</v>
      </c>
      <c r="D38" s="149" t="s">
        <v>151</v>
      </c>
      <c r="E38" s="173">
        <v>45</v>
      </c>
      <c r="F38" s="163">
        <f>IF(LOOKUP($J38,RABAT!$A$6:$A$9,RABAT!$A$6:$A$9)=$J38,LOOKUP($J38,RABAT!$A$6:$A$9,RABAT!C$6:C$9),"---")</f>
        <v>0</v>
      </c>
      <c r="G38" s="158">
        <f t="shared" si="1"/>
        <v>45</v>
      </c>
      <c r="H38" s="97" t="s">
        <v>4098</v>
      </c>
      <c r="I38" s="40" t="s">
        <v>2127</v>
      </c>
      <c r="J38" s="41" t="s">
        <v>2122</v>
      </c>
      <c r="K38" s="40" t="s">
        <v>2121</v>
      </c>
    </row>
    <row r="39" spans="1:11" x14ac:dyDescent="0.2">
      <c r="A39" s="5">
        <v>38</v>
      </c>
      <c r="B39" s="40" t="s">
        <v>2635</v>
      </c>
      <c r="C39" s="40" t="s">
        <v>2636</v>
      </c>
      <c r="D39" s="149" t="s">
        <v>151</v>
      </c>
      <c r="E39" s="173">
        <v>55</v>
      </c>
      <c r="F39" s="163">
        <f>IF(LOOKUP($J39,RABAT!$A$6:$A$9,RABAT!$A$6:$A$9)=$J39,LOOKUP($J39,RABAT!$A$6:$A$9,RABAT!C$6:C$9),"---")</f>
        <v>0</v>
      </c>
      <c r="G39" s="158">
        <f t="shared" si="1"/>
        <v>55</v>
      </c>
      <c r="H39" s="97" t="s">
        <v>2481</v>
      </c>
      <c r="I39" s="40" t="s">
        <v>2127</v>
      </c>
      <c r="J39" s="41" t="s">
        <v>2122</v>
      </c>
      <c r="K39" s="40" t="s">
        <v>2121</v>
      </c>
    </row>
    <row r="40" spans="1:11" x14ac:dyDescent="0.2">
      <c r="A40" s="2">
        <v>39</v>
      </c>
      <c r="B40" s="40" t="s">
        <v>2637</v>
      </c>
      <c r="C40" s="40" t="s">
        <v>2638</v>
      </c>
      <c r="D40" s="149" t="s">
        <v>151</v>
      </c>
      <c r="E40" s="173">
        <v>55</v>
      </c>
      <c r="F40" s="163">
        <f>IF(LOOKUP($J40,RABAT!$A$6:$A$9,RABAT!$A$6:$A$9)=$J40,LOOKUP($J40,RABAT!$A$6:$A$9,RABAT!C$6:C$9),"---")</f>
        <v>0</v>
      </c>
      <c r="G40" s="158">
        <f t="shared" si="1"/>
        <v>55</v>
      </c>
      <c r="H40" s="97" t="s">
        <v>2160</v>
      </c>
      <c r="I40" s="40" t="s">
        <v>2127</v>
      </c>
      <c r="J40" s="41" t="s">
        <v>2122</v>
      </c>
      <c r="K40" s="40" t="s">
        <v>2121</v>
      </c>
    </row>
    <row r="41" spans="1:11" x14ac:dyDescent="0.2">
      <c r="A41" s="2">
        <v>40</v>
      </c>
      <c r="B41" s="40" t="s">
        <v>2639</v>
      </c>
      <c r="C41" s="40" t="s">
        <v>2640</v>
      </c>
      <c r="D41" s="149" t="s">
        <v>151</v>
      </c>
      <c r="E41" s="173">
        <v>76</v>
      </c>
      <c r="F41" s="163">
        <f>IF(LOOKUP($J41,RABAT!$A$6:$A$9,RABAT!$A$6:$A$9)=$J41,LOOKUP($J41,RABAT!$A$6:$A$9,RABAT!C$6:C$9),"---")</f>
        <v>0</v>
      </c>
      <c r="G41" s="158">
        <f t="shared" si="1"/>
        <v>76</v>
      </c>
      <c r="H41" s="97" t="s">
        <v>2641</v>
      </c>
      <c r="I41" s="40" t="s">
        <v>2127</v>
      </c>
      <c r="J41" s="41" t="s">
        <v>2122</v>
      </c>
      <c r="K41" s="40" t="s">
        <v>2121</v>
      </c>
    </row>
    <row r="42" spans="1:11" x14ac:dyDescent="0.2">
      <c r="A42" s="2">
        <v>41</v>
      </c>
      <c r="B42" s="40" t="s">
        <v>2642</v>
      </c>
      <c r="C42" s="40" t="s">
        <v>2643</v>
      </c>
      <c r="D42" s="149" t="s">
        <v>151</v>
      </c>
      <c r="E42" s="173">
        <v>94</v>
      </c>
      <c r="F42" s="163">
        <f>IF(LOOKUP($J42,RABAT!$A$6:$A$9,RABAT!$A$6:$A$9)=$J42,LOOKUP($J42,RABAT!$A$6:$A$9,RABAT!C$6:C$9),"---")</f>
        <v>0</v>
      </c>
      <c r="G42" s="158">
        <f t="shared" si="1"/>
        <v>94</v>
      </c>
      <c r="H42" s="97" t="s">
        <v>2492</v>
      </c>
      <c r="I42" s="40" t="s">
        <v>2127</v>
      </c>
      <c r="J42" s="41" t="s">
        <v>2122</v>
      </c>
      <c r="K42" s="40" t="s">
        <v>2121</v>
      </c>
    </row>
    <row r="43" spans="1:11" x14ac:dyDescent="0.2">
      <c r="A43" s="5">
        <v>42</v>
      </c>
      <c r="B43" s="40" t="s">
        <v>2644</v>
      </c>
      <c r="C43" s="40" t="s">
        <v>2645</v>
      </c>
      <c r="D43" s="149" t="s">
        <v>151</v>
      </c>
      <c r="E43" s="173">
        <v>100</v>
      </c>
      <c r="F43" s="163">
        <f>IF(LOOKUP($J43,RABAT!$A$6:$A$9,RABAT!$A$6:$A$9)=$J43,LOOKUP($J43,RABAT!$A$6:$A$9,RABAT!C$6:C$9),"---")</f>
        <v>0</v>
      </c>
      <c r="G43" s="158">
        <f t="shared" si="1"/>
        <v>100</v>
      </c>
      <c r="H43" s="97" t="s">
        <v>2163</v>
      </c>
      <c r="I43" s="40" t="s">
        <v>2127</v>
      </c>
      <c r="J43" s="41" t="s">
        <v>2122</v>
      </c>
      <c r="K43" s="40" t="s">
        <v>2121</v>
      </c>
    </row>
    <row r="44" spans="1:11" x14ac:dyDescent="0.2">
      <c r="A44" s="2">
        <v>43</v>
      </c>
      <c r="B44" s="40" t="s">
        <v>2646</v>
      </c>
      <c r="C44" s="40" t="s">
        <v>2647</v>
      </c>
      <c r="D44" s="149" t="s">
        <v>152</v>
      </c>
      <c r="E44" s="173">
        <v>106</v>
      </c>
      <c r="F44" s="163">
        <f>IF(LOOKUP($J44,RABAT!$A$6:$A$9,RABAT!$A$6:$A$9)=$J44,LOOKUP($J44,RABAT!$A$6:$A$9,RABAT!C$6:C$9),"---")</f>
        <v>0</v>
      </c>
      <c r="G44" s="158">
        <f t="shared" si="1"/>
        <v>106</v>
      </c>
      <c r="H44" s="97" t="s">
        <v>2497</v>
      </c>
      <c r="I44" s="40" t="s">
        <v>2127</v>
      </c>
      <c r="J44" s="41" t="s">
        <v>2122</v>
      </c>
      <c r="K44" s="40" t="s">
        <v>2121</v>
      </c>
    </row>
    <row r="45" spans="1:11" x14ac:dyDescent="0.2">
      <c r="A45" s="5">
        <v>44</v>
      </c>
      <c r="B45" s="40" t="s">
        <v>2648</v>
      </c>
      <c r="C45" s="40" t="s">
        <v>2649</v>
      </c>
      <c r="D45" s="149" t="s">
        <v>152</v>
      </c>
      <c r="E45" s="173">
        <v>131</v>
      </c>
      <c r="F45" s="163">
        <f>IF(LOOKUP($J45,RABAT!$A$6:$A$9,RABAT!$A$6:$A$9)=$J45,LOOKUP($J45,RABAT!$A$6:$A$9,RABAT!C$6:C$9),"---")</f>
        <v>0</v>
      </c>
      <c r="G45" s="158">
        <f t="shared" si="1"/>
        <v>131</v>
      </c>
      <c r="H45" s="97" t="s">
        <v>2500</v>
      </c>
      <c r="I45" s="40" t="s">
        <v>2127</v>
      </c>
      <c r="J45" s="41" t="s">
        <v>2122</v>
      </c>
      <c r="K45" s="40" t="s">
        <v>2121</v>
      </c>
    </row>
    <row r="46" spans="1:11" x14ac:dyDescent="0.2">
      <c r="A46" s="2">
        <v>45</v>
      </c>
      <c r="B46" s="40" t="s">
        <v>2650</v>
      </c>
      <c r="C46" s="40" t="s">
        <v>2651</v>
      </c>
      <c r="D46" s="149" t="s">
        <v>151</v>
      </c>
      <c r="E46" s="173">
        <v>131</v>
      </c>
      <c r="F46" s="163">
        <f>IF(LOOKUP($J46,RABAT!$A$6:$A$9,RABAT!$A$6:$A$9)=$J46,LOOKUP($J46,RABAT!$A$6:$A$9,RABAT!C$6:C$9),"---")</f>
        <v>0</v>
      </c>
      <c r="G46" s="158">
        <f t="shared" si="1"/>
        <v>131</v>
      </c>
      <c r="H46" s="97" t="s">
        <v>2503</v>
      </c>
      <c r="I46" s="40" t="s">
        <v>2127</v>
      </c>
      <c r="J46" s="41" t="s">
        <v>2122</v>
      </c>
      <c r="K46" s="40" t="s">
        <v>2121</v>
      </c>
    </row>
    <row r="47" spans="1:11" x14ac:dyDescent="0.2">
      <c r="A47" s="2">
        <v>46</v>
      </c>
      <c r="B47" s="40" t="s">
        <v>2652</v>
      </c>
      <c r="C47" s="40" t="s">
        <v>2653</v>
      </c>
      <c r="D47" s="149" t="s">
        <v>151</v>
      </c>
      <c r="E47" s="173">
        <v>122</v>
      </c>
      <c r="F47" s="163">
        <f>IF(LOOKUP($J47,RABAT!$A$6:$A$9,RABAT!$A$6:$A$9)=$J47,LOOKUP($J47,RABAT!$A$6:$A$9,RABAT!C$6:C$9),"---")</f>
        <v>0</v>
      </c>
      <c r="G47" s="158">
        <f t="shared" si="1"/>
        <v>122</v>
      </c>
      <c r="H47" s="97" t="s">
        <v>2166</v>
      </c>
      <c r="I47" s="40" t="s">
        <v>2127</v>
      </c>
      <c r="J47" s="41" t="s">
        <v>2122</v>
      </c>
      <c r="K47" s="40" t="s">
        <v>2121</v>
      </c>
    </row>
    <row r="48" spans="1:11" x14ac:dyDescent="0.2">
      <c r="A48" s="2">
        <v>47</v>
      </c>
      <c r="B48" s="40" t="s">
        <v>2654</v>
      </c>
      <c r="C48" s="40" t="s">
        <v>2655</v>
      </c>
      <c r="D48" s="149" t="s">
        <v>152</v>
      </c>
      <c r="E48" s="173">
        <v>131</v>
      </c>
      <c r="F48" s="163">
        <f>IF(LOOKUP($J48,RABAT!$A$6:$A$9,RABAT!$A$6:$A$9)=$J48,LOOKUP($J48,RABAT!$A$6:$A$9,RABAT!C$6:C$9),"---")</f>
        <v>0</v>
      </c>
      <c r="G48" s="158">
        <f t="shared" si="1"/>
        <v>131</v>
      </c>
      <c r="H48" s="97" t="s">
        <v>2508</v>
      </c>
      <c r="I48" s="40" t="s">
        <v>2127</v>
      </c>
      <c r="J48" s="41" t="s">
        <v>2122</v>
      </c>
      <c r="K48" s="40" t="s">
        <v>2121</v>
      </c>
    </row>
    <row r="49" spans="1:11" x14ac:dyDescent="0.2">
      <c r="A49" s="5">
        <v>48</v>
      </c>
      <c r="B49" s="40" t="s">
        <v>2656</v>
      </c>
      <c r="C49" s="40" t="s">
        <v>2657</v>
      </c>
      <c r="D49" s="149" t="s">
        <v>151</v>
      </c>
      <c r="E49" s="173">
        <v>186</v>
      </c>
      <c r="F49" s="163">
        <f>IF(LOOKUP($J49,RABAT!$A$6:$A$9,RABAT!$A$6:$A$9)=$J49,LOOKUP($J49,RABAT!$A$6:$A$9,RABAT!C$6:C$9),"---")</f>
        <v>0</v>
      </c>
      <c r="G49" s="158">
        <f t="shared" si="1"/>
        <v>186</v>
      </c>
      <c r="H49" s="97" t="s">
        <v>2514</v>
      </c>
      <c r="I49" s="40" t="s">
        <v>2127</v>
      </c>
      <c r="J49" s="41" t="s">
        <v>2122</v>
      </c>
      <c r="K49" s="40" t="s">
        <v>2121</v>
      </c>
    </row>
    <row r="50" spans="1:11" x14ac:dyDescent="0.2">
      <c r="A50" s="2">
        <v>49</v>
      </c>
      <c r="B50" s="40" t="s">
        <v>2658</v>
      </c>
      <c r="C50" s="40" t="s">
        <v>2659</v>
      </c>
      <c r="D50" s="149" t="s">
        <v>151</v>
      </c>
      <c r="E50" s="173">
        <v>186</v>
      </c>
      <c r="F50" s="163">
        <f>IF(LOOKUP($J50,RABAT!$A$6:$A$9,RABAT!$A$6:$A$9)=$J50,LOOKUP($J50,RABAT!$A$6:$A$9,RABAT!C$6:C$9),"---")</f>
        <v>0</v>
      </c>
      <c r="G50" s="158">
        <f t="shared" si="1"/>
        <v>186</v>
      </c>
      <c r="H50" s="97" t="s">
        <v>2169</v>
      </c>
      <c r="I50" s="40" t="s">
        <v>2127</v>
      </c>
      <c r="J50" s="41" t="s">
        <v>2122</v>
      </c>
      <c r="K50" s="40" t="s">
        <v>2121</v>
      </c>
    </row>
    <row r="51" spans="1:11" x14ac:dyDescent="0.2">
      <c r="A51" s="5">
        <v>50</v>
      </c>
      <c r="B51" s="40" t="s">
        <v>2660</v>
      </c>
      <c r="C51" s="40" t="s">
        <v>2661</v>
      </c>
      <c r="D51" s="149" t="s">
        <v>152</v>
      </c>
      <c r="E51" s="173">
        <v>186</v>
      </c>
      <c r="F51" s="163">
        <f>IF(LOOKUP($J51,RABAT!$A$6:$A$9,RABAT!$A$6:$A$9)=$J51,LOOKUP($J51,RABAT!$A$6:$A$9,RABAT!C$6:C$9),"---")</f>
        <v>0</v>
      </c>
      <c r="G51" s="158">
        <f t="shared" si="1"/>
        <v>186</v>
      </c>
      <c r="H51" s="97" t="s">
        <v>4146</v>
      </c>
      <c r="I51" s="40" t="s">
        <v>2127</v>
      </c>
      <c r="J51" s="41" t="s">
        <v>2122</v>
      </c>
      <c r="K51" s="40" t="s">
        <v>2121</v>
      </c>
    </row>
    <row r="52" spans="1:11" x14ac:dyDescent="0.2">
      <c r="A52" s="2">
        <v>51</v>
      </c>
      <c r="B52" s="40" t="s">
        <v>2662</v>
      </c>
      <c r="C52" s="40" t="s">
        <v>2663</v>
      </c>
      <c r="D52" s="149" t="s">
        <v>151</v>
      </c>
      <c r="E52" s="173">
        <v>362</v>
      </c>
      <c r="F52" s="163">
        <f>IF(LOOKUP($J52,RABAT!$A$6:$A$9,RABAT!$A$6:$A$9)=$J52,LOOKUP($J52,RABAT!$A$6:$A$9,RABAT!C$6:C$9),"---")</f>
        <v>0</v>
      </c>
      <c r="G52" s="158">
        <f t="shared" si="1"/>
        <v>362</v>
      </c>
      <c r="H52" s="97" t="s">
        <v>2519</v>
      </c>
      <c r="I52" s="40" t="s">
        <v>2127</v>
      </c>
      <c r="J52" s="41" t="s">
        <v>2122</v>
      </c>
      <c r="K52" s="40" t="s">
        <v>2121</v>
      </c>
    </row>
    <row r="53" spans="1:11" x14ac:dyDescent="0.2">
      <c r="A53" s="2">
        <v>52</v>
      </c>
      <c r="B53" s="40" t="s">
        <v>2664</v>
      </c>
      <c r="C53" s="40" t="s">
        <v>2665</v>
      </c>
      <c r="D53" s="149" t="s">
        <v>151</v>
      </c>
      <c r="E53" s="173">
        <v>362</v>
      </c>
      <c r="F53" s="163">
        <f>IF(LOOKUP($J53,RABAT!$A$6:$A$9,RABAT!$A$6:$A$9)=$J53,LOOKUP($J53,RABAT!$A$6:$A$9,RABAT!C$6:C$9),"---")</f>
        <v>0</v>
      </c>
      <c r="G53" s="158">
        <f t="shared" si="1"/>
        <v>362</v>
      </c>
      <c r="H53" s="97" t="s">
        <v>2522</v>
      </c>
      <c r="I53" s="40" t="s">
        <v>2127</v>
      </c>
      <c r="J53" s="41" t="s">
        <v>2122</v>
      </c>
      <c r="K53" s="40" t="s">
        <v>2121</v>
      </c>
    </row>
    <row r="54" spans="1:11" x14ac:dyDescent="0.2">
      <c r="A54" s="2">
        <v>53</v>
      </c>
      <c r="B54" s="40" t="s">
        <v>2666</v>
      </c>
      <c r="C54" s="40" t="s">
        <v>2667</v>
      </c>
      <c r="D54" s="149" t="s">
        <v>152</v>
      </c>
      <c r="E54" s="173">
        <v>362</v>
      </c>
      <c r="F54" s="163">
        <f>IF(LOOKUP($J54,RABAT!$A$6:$A$9,RABAT!$A$6:$A$9)=$J54,LOOKUP($J54,RABAT!$A$6:$A$9,RABAT!C$6:C$9),"---")</f>
        <v>0</v>
      </c>
      <c r="G54" s="158">
        <f t="shared" si="1"/>
        <v>362</v>
      </c>
      <c r="H54" s="97" t="s">
        <v>2525</v>
      </c>
      <c r="I54" s="40" t="s">
        <v>2127</v>
      </c>
      <c r="J54" s="41" t="s">
        <v>2122</v>
      </c>
      <c r="K54" s="40" t="s">
        <v>2121</v>
      </c>
    </row>
    <row r="55" spans="1:11" x14ac:dyDescent="0.2">
      <c r="A55" s="5">
        <v>54</v>
      </c>
      <c r="B55" s="40" t="s">
        <v>2668</v>
      </c>
      <c r="C55" s="40" t="s">
        <v>2669</v>
      </c>
      <c r="D55" s="149" t="s">
        <v>151</v>
      </c>
      <c r="E55" s="173">
        <v>446</v>
      </c>
      <c r="F55" s="163">
        <f>IF(LOOKUP($J55,RABAT!$A$6:$A$9,RABAT!$A$6:$A$9)=$J55,LOOKUP($J55,RABAT!$A$6:$A$9,RABAT!C$6:C$9),"---")</f>
        <v>0</v>
      </c>
      <c r="G55" s="158">
        <f t="shared" si="1"/>
        <v>446</v>
      </c>
      <c r="H55" s="97" t="s">
        <v>2670</v>
      </c>
      <c r="I55" s="40" t="s">
        <v>2127</v>
      </c>
      <c r="J55" s="41" t="s">
        <v>2122</v>
      </c>
      <c r="K55" s="40" t="s">
        <v>2121</v>
      </c>
    </row>
    <row r="56" spans="1:11" x14ac:dyDescent="0.2">
      <c r="A56" s="2">
        <v>55</v>
      </c>
      <c r="B56" s="40" t="s">
        <v>2671</v>
      </c>
      <c r="C56" s="40" t="s">
        <v>2672</v>
      </c>
      <c r="D56" s="149" t="s">
        <v>152</v>
      </c>
      <c r="E56" s="173">
        <v>446</v>
      </c>
      <c r="F56" s="163">
        <f>IF(LOOKUP($J56,RABAT!$A$6:$A$9,RABAT!$A$6:$A$9)=$J56,LOOKUP($J56,RABAT!$A$6:$A$9,RABAT!C$6:C$9),"---")</f>
        <v>0</v>
      </c>
      <c r="G56" s="158">
        <f t="shared" si="1"/>
        <v>446</v>
      </c>
      <c r="H56" s="97" t="s">
        <v>2673</v>
      </c>
      <c r="I56" s="40" t="s">
        <v>2127</v>
      </c>
      <c r="J56" s="41" t="s">
        <v>2122</v>
      </c>
      <c r="K56" s="40" t="s">
        <v>2121</v>
      </c>
    </row>
    <row r="57" spans="1:11" x14ac:dyDescent="0.2">
      <c r="A57" s="5">
        <v>56</v>
      </c>
      <c r="B57" s="40" t="s">
        <v>2674</v>
      </c>
      <c r="C57" s="40" t="s">
        <v>2675</v>
      </c>
      <c r="D57" s="149" t="s">
        <v>151</v>
      </c>
      <c r="E57" s="173">
        <v>450</v>
      </c>
      <c r="F57" s="163">
        <f>IF(LOOKUP($J57,RABAT!$A$6:$A$9,RABAT!$A$6:$A$9)=$J57,LOOKUP($J57,RABAT!$A$6:$A$9,RABAT!C$6:C$9),"---")</f>
        <v>0</v>
      </c>
      <c r="G57" s="158">
        <f t="shared" si="1"/>
        <v>450</v>
      </c>
      <c r="H57" s="97" t="s">
        <v>2528</v>
      </c>
      <c r="I57" s="40" t="s">
        <v>2127</v>
      </c>
      <c r="J57" s="41" t="s">
        <v>2122</v>
      </c>
      <c r="K57" s="40" t="s">
        <v>2121</v>
      </c>
    </row>
    <row r="58" spans="1:11" x14ac:dyDescent="0.2">
      <c r="A58" s="2">
        <v>57</v>
      </c>
      <c r="B58" s="40" t="s">
        <v>2676</v>
      </c>
      <c r="C58" s="40" t="s">
        <v>2677</v>
      </c>
      <c r="D58" s="149" t="s">
        <v>152</v>
      </c>
      <c r="E58" s="173">
        <v>935</v>
      </c>
      <c r="F58" s="163">
        <f>IF(LOOKUP($J58,RABAT!$A$6:$A$9,RABAT!$A$6:$A$9)=$J58,LOOKUP($J58,RABAT!$A$6:$A$9,RABAT!C$6:C$9),"---")</f>
        <v>0</v>
      </c>
      <c r="G58" s="158">
        <f t="shared" si="1"/>
        <v>935</v>
      </c>
      <c r="H58" s="97" t="s">
        <v>4158</v>
      </c>
      <c r="I58" s="40" t="s">
        <v>2127</v>
      </c>
      <c r="J58" s="41" t="s">
        <v>2122</v>
      </c>
      <c r="K58" s="40" t="s">
        <v>2121</v>
      </c>
    </row>
    <row r="59" spans="1:11" x14ac:dyDescent="0.2">
      <c r="A59" s="2">
        <v>58</v>
      </c>
      <c r="B59" s="40" t="s">
        <v>2678</v>
      </c>
      <c r="C59" s="40" t="s">
        <v>2679</v>
      </c>
      <c r="D59" s="149" t="s">
        <v>151</v>
      </c>
      <c r="E59" s="173">
        <v>1005</v>
      </c>
      <c r="F59" s="163">
        <f>IF(LOOKUP($J59,RABAT!$A$6:$A$9,RABAT!$A$6:$A$9)=$J59,LOOKUP($J59,RABAT!$A$6:$A$9,RABAT!C$6:C$9),"---")</f>
        <v>0</v>
      </c>
      <c r="G59" s="158">
        <f t="shared" si="1"/>
        <v>1005</v>
      </c>
      <c r="H59" s="106" t="s">
        <v>2531</v>
      </c>
      <c r="I59" s="50" t="s">
        <v>2127</v>
      </c>
      <c r="J59" s="51" t="s">
        <v>2122</v>
      </c>
      <c r="K59" s="50" t="s">
        <v>2121</v>
      </c>
    </row>
    <row r="60" spans="1:11" customFormat="1" x14ac:dyDescent="0.2">
      <c r="A60" s="2">
        <v>59</v>
      </c>
      <c r="B60" s="103" t="s">
        <v>132</v>
      </c>
      <c r="C60" s="100" t="s">
        <v>4253</v>
      </c>
      <c r="D60" s="114" t="s">
        <v>150</v>
      </c>
      <c r="E60" s="115" t="s">
        <v>137</v>
      </c>
      <c r="F60" s="113" t="s">
        <v>138</v>
      </c>
      <c r="G60" s="114" t="s">
        <v>139</v>
      </c>
      <c r="H60" s="3" t="s">
        <v>134</v>
      </c>
      <c r="I60" s="3" t="s">
        <v>135</v>
      </c>
      <c r="J60" s="3" t="s">
        <v>136</v>
      </c>
      <c r="K60" s="3" t="s">
        <v>2120</v>
      </c>
    </row>
    <row r="61" spans="1:11" x14ac:dyDescent="0.2">
      <c r="A61" s="5">
        <v>60</v>
      </c>
      <c r="B61" s="40" t="s">
        <v>2761</v>
      </c>
      <c r="C61" s="40" t="s">
        <v>2762</v>
      </c>
      <c r="D61" s="149" t="s">
        <v>151</v>
      </c>
      <c r="E61" s="173">
        <v>67</v>
      </c>
      <c r="F61" s="163">
        <f>IF(LOOKUP($J61,RABAT!$A$6:$A$9,RABAT!$A$6:$A$9)=$J61,LOOKUP($J61,RABAT!$A$6:$A$9,RABAT!C$6:C$9),"---")</f>
        <v>0</v>
      </c>
      <c r="G61" s="158">
        <f t="shared" ref="G61:G75" si="2">CEILING(E61-(E61*F61),0.1)</f>
        <v>67</v>
      </c>
      <c r="H61" s="107" t="s">
        <v>2763</v>
      </c>
      <c r="I61" s="55" t="s">
        <v>2127</v>
      </c>
      <c r="J61" s="56" t="s">
        <v>2122</v>
      </c>
      <c r="K61" s="55" t="s">
        <v>2121</v>
      </c>
    </row>
    <row r="62" spans="1:11" x14ac:dyDescent="0.2">
      <c r="A62" s="2">
        <v>61</v>
      </c>
      <c r="B62" s="40" t="s">
        <v>2764</v>
      </c>
      <c r="C62" s="40" t="s">
        <v>2765</v>
      </c>
      <c r="D62" s="149" t="s">
        <v>152</v>
      </c>
      <c r="E62" s="173">
        <v>86</v>
      </c>
      <c r="F62" s="163">
        <f>IF(LOOKUP($J62,RABAT!$A$6:$A$9,RABAT!$A$6:$A$9)=$J62,LOOKUP($J62,RABAT!$A$6:$A$9,RABAT!C$6:C$9),"---")</f>
        <v>0</v>
      </c>
      <c r="G62" s="158">
        <f t="shared" si="2"/>
        <v>86</v>
      </c>
      <c r="H62" s="97" t="s">
        <v>2766</v>
      </c>
      <c r="I62" s="40" t="s">
        <v>2127</v>
      </c>
      <c r="J62" s="41" t="s">
        <v>2122</v>
      </c>
      <c r="K62" s="40" t="s">
        <v>2121</v>
      </c>
    </row>
    <row r="63" spans="1:11" x14ac:dyDescent="0.2">
      <c r="A63" s="5">
        <v>62</v>
      </c>
      <c r="B63" s="40" t="s">
        <v>2767</v>
      </c>
      <c r="C63" s="40" t="s">
        <v>2768</v>
      </c>
      <c r="D63" s="149" t="s">
        <v>151</v>
      </c>
      <c r="E63" s="173">
        <v>83</v>
      </c>
      <c r="F63" s="163">
        <f>IF(LOOKUP($J63,RABAT!$A$6:$A$9,RABAT!$A$6:$A$9)=$J63,LOOKUP($J63,RABAT!$A$6:$A$9,RABAT!C$6:C$9),"---")</f>
        <v>0</v>
      </c>
      <c r="G63" s="158">
        <f t="shared" si="2"/>
        <v>83</v>
      </c>
      <c r="H63" s="97" t="s">
        <v>2769</v>
      </c>
      <c r="I63" s="40" t="s">
        <v>2127</v>
      </c>
      <c r="J63" s="41" t="s">
        <v>2122</v>
      </c>
      <c r="K63" s="40" t="s">
        <v>2121</v>
      </c>
    </row>
    <row r="64" spans="1:11" x14ac:dyDescent="0.2">
      <c r="A64" s="2">
        <v>63</v>
      </c>
      <c r="B64" s="40" t="s">
        <v>2770</v>
      </c>
      <c r="C64" s="40" t="s">
        <v>2771</v>
      </c>
      <c r="D64" s="149" t="s">
        <v>152</v>
      </c>
      <c r="E64" s="173">
        <v>150</v>
      </c>
      <c r="F64" s="163">
        <f>IF(LOOKUP($J64,RABAT!$A$6:$A$9,RABAT!$A$6:$A$9)=$J64,LOOKUP($J64,RABAT!$A$6:$A$9,RABAT!C$6:C$9),"---")</f>
        <v>0</v>
      </c>
      <c r="G64" s="158">
        <f t="shared" si="2"/>
        <v>150</v>
      </c>
      <c r="H64" s="97" t="s">
        <v>2772</v>
      </c>
      <c r="I64" s="40" t="s">
        <v>2127</v>
      </c>
      <c r="J64" s="41" t="s">
        <v>2122</v>
      </c>
      <c r="K64" s="40" t="s">
        <v>2121</v>
      </c>
    </row>
    <row r="65" spans="1:11" x14ac:dyDescent="0.2">
      <c r="A65" s="2">
        <v>64</v>
      </c>
      <c r="B65" s="40" t="s">
        <v>2773</v>
      </c>
      <c r="C65" s="40" t="s">
        <v>2774</v>
      </c>
      <c r="D65" s="149" t="s">
        <v>151</v>
      </c>
      <c r="E65" s="173">
        <v>140</v>
      </c>
      <c r="F65" s="163">
        <f>IF(LOOKUP($J65,RABAT!$A$6:$A$9,RABAT!$A$6:$A$9)=$J65,LOOKUP($J65,RABAT!$A$6:$A$9,RABAT!C$6:C$9),"---")</f>
        <v>0</v>
      </c>
      <c r="G65" s="158">
        <f t="shared" si="2"/>
        <v>140</v>
      </c>
      <c r="H65" s="97" t="s">
        <v>2775</v>
      </c>
      <c r="I65" s="40" t="s">
        <v>2127</v>
      </c>
      <c r="J65" s="41" t="s">
        <v>2122</v>
      </c>
      <c r="K65" s="40" t="s">
        <v>2121</v>
      </c>
    </row>
    <row r="66" spans="1:11" x14ac:dyDescent="0.2">
      <c r="A66" s="2">
        <v>65</v>
      </c>
      <c r="B66" s="40" t="s">
        <v>2776</v>
      </c>
      <c r="C66" s="40" t="s">
        <v>2777</v>
      </c>
      <c r="D66" s="149" t="s">
        <v>151</v>
      </c>
      <c r="E66" s="173">
        <v>190</v>
      </c>
      <c r="F66" s="163">
        <f>IF(LOOKUP($J66,RABAT!$A$6:$A$9,RABAT!$A$6:$A$9)=$J66,LOOKUP($J66,RABAT!$A$6:$A$9,RABAT!C$6:C$9),"---")</f>
        <v>0</v>
      </c>
      <c r="G66" s="158">
        <f t="shared" si="2"/>
        <v>190</v>
      </c>
      <c r="H66" s="97" t="s">
        <v>2778</v>
      </c>
      <c r="I66" s="40" t="s">
        <v>2127</v>
      </c>
      <c r="J66" s="41" t="s">
        <v>2122</v>
      </c>
      <c r="K66" s="40" t="s">
        <v>2121</v>
      </c>
    </row>
    <row r="67" spans="1:11" x14ac:dyDescent="0.2">
      <c r="A67" s="5">
        <v>66</v>
      </c>
      <c r="B67" s="40" t="s">
        <v>2779</v>
      </c>
      <c r="C67" s="40" t="s">
        <v>2780</v>
      </c>
      <c r="D67" s="149" t="s">
        <v>151</v>
      </c>
      <c r="E67" s="173">
        <v>180</v>
      </c>
      <c r="F67" s="163">
        <f>IF(LOOKUP($J67,RABAT!$A$6:$A$9,RABAT!$A$6:$A$9)=$J67,LOOKUP($J67,RABAT!$A$6:$A$9,RABAT!C$6:C$9),"---")</f>
        <v>0</v>
      </c>
      <c r="G67" s="158">
        <f t="shared" si="2"/>
        <v>180</v>
      </c>
      <c r="H67" s="97" t="s">
        <v>2781</v>
      </c>
      <c r="I67" s="40" t="s">
        <v>2127</v>
      </c>
      <c r="J67" s="41" t="s">
        <v>2122</v>
      </c>
      <c r="K67" s="40" t="s">
        <v>2121</v>
      </c>
    </row>
    <row r="68" spans="1:11" x14ac:dyDescent="0.2">
      <c r="A68" s="2">
        <v>67</v>
      </c>
      <c r="B68" s="40" t="s">
        <v>2782</v>
      </c>
      <c r="C68" s="40" t="s">
        <v>2783</v>
      </c>
      <c r="D68" s="149" t="s">
        <v>151</v>
      </c>
      <c r="E68" s="173">
        <v>268</v>
      </c>
      <c r="F68" s="163">
        <f>IF(LOOKUP($J68,RABAT!$A$6:$A$9,RABAT!$A$6:$A$9)=$J68,LOOKUP($J68,RABAT!$A$6:$A$9,RABAT!C$6:C$9),"---")</f>
        <v>0</v>
      </c>
      <c r="G68" s="158">
        <f t="shared" si="2"/>
        <v>268</v>
      </c>
      <c r="H68" s="97" t="s">
        <v>2784</v>
      </c>
      <c r="I68" s="40" t="s">
        <v>2127</v>
      </c>
      <c r="J68" s="41" t="s">
        <v>2122</v>
      </c>
      <c r="K68" s="40" t="s">
        <v>2121</v>
      </c>
    </row>
    <row r="69" spans="1:11" x14ac:dyDescent="0.2">
      <c r="A69" s="5">
        <v>68</v>
      </c>
      <c r="B69" s="40" t="s">
        <v>2785</v>
      </c>
      <c r="C69" s="40" t="s">
        <v>2786</v>
      </c>
      <c r="D69" s="149" t="s">
        <v>152</v>
      </c>
      <c r="E69" s="173">
        <v>268</v>
      </c>
      <c r="F69" s="163">
        <f>IF(LOOKUP($J69,RABAT!$A$6:$A$9,RABAT!$A$6:$A$9)=$J69,LOOKUP($J69,RABAT!$A$6:$A$9,RABAT!C$6:C$9),"---")</f>
        <v>0</v>
      </c>
      <c r="G69" s="158">
        <f t="shared" si="2"/>
        <v>268</v>
      </c>
      <c r="H69" s="97" t="s">
        <v>2787</v>
      </c>
      <c r="I69" s="40" t="s">
        <v>2127</v>
      </c>
      <c r="J69" s="41" t="s">
        <v>2122</v>
      </c>
      <c r="K69" s="40" t="s">
        <v>2121</v>
      </c>
    </row>
    <row r="70" spans="1:11" x14ac:dyDescent="0.2">
      <c r="A70" s="2">
        <v>69</v>
      </c>
      <c r="B70" s="40" t="s">
        <v>2788</v>
      </c>
      <c r="C70" s="40" t="s">
        <v>2789</v>
      </c>
      <c r="D70" s="149" t="s">
        <v>151</v>
      </c>
      <c r="E70" s="173">
        <v>254</v>
      </c>
      <c r="F70" s="163">
        <f>IF(LOOKUP($J70,RABAT!$A$6:$A$9,RABAT!$A$6:$A$9)=$J70,LOOKUP($J70,RABAT!$A$6:$A$9,RABAT!C$6:C$9),"---")</f>
        <v>0</v>
      </c>
      <c r="G70" s="158">
        <f t="shared" si="2"/>
        <v>254</v>
      </c>
      <c r="H70" s="97" t="s">
        <v>2790</v>
      </c>
      <c r="I70" s="40" t="s">
        <v>2127</v>
      </c>
      <c r="J70" s="41" t="s">
        <v>2122</v>
      </c>
      <c r="K70" s="40" t="s">
        <v>2121</v>
      </c>
    </row>
    <row r="71" spans="1:11" x14ac:dyDescent="0.2">
      <c r="A71" s="2">
        <v>70</v>
      </c>
      <c r="B71" s="40" t="s">
        <v>2791</v>
      </c>
      <c r="C71" s="40" t="s">
        <v>2792</v>
      </c>
      <c r="D71" s="149" t="s">
        <v>152</v>
      </c>
      <c r="E71" s="173">
        <v>488</v>
      </c>
      <c r="F71" s="163">
        <f>IF(LOOKUP($J71,RABAT!$A$6:$A$9,RABAT!$A$6:$A$9)=$J71,LOOKUP($J71,RABAT!$A$6:$A$9,RABAT!C$6:C$9),"---")</f>
        <v>0</v>
      </c>
      <c r="G71" s="158">
        <f t="shared" si="2"/>
        <v>488</v>
      </c>
      <c r="H71" s="97" t="s">
        <v>2793</v>
      </c>
      <c r="I71" s="40" t="s">
        <v>2127</v>
      </c>
      <c r="J71" s="41" t="s">
        <v>2122</v>
      </c>
      <c r="K71" s="40" t="s">
        <v>2121</v>
      </c>
    </row>
    <row r="72" spans="1:11" x14ac:dyDescent="0.2">
      <c r="A72" s="2">
        <v>71</v>
      </c>
      <c r="B72" s="40" t="s">
        <v>2794</v>
      </c>
      <c r="C72" s="40" t="s">
        <v>2795</v>
      </c>
      <c r="D72" s="149" t="s">
        <v>151</v>
      </c>
      <c r="E72" s="173">
        <v>488</v>
      </c>
      <c r="F72" s="163">
        <f>IF(LOOKUP($J72,RABAT!$A$6:$A$9,RABAT!$A$6:$A$9)=$J72,LOOKUP($J72,RABAT!$A$6:$A$9,RABAT!C$6:C$9),"---")</f>
        <v>0</v>
      </c>
      <c r="G72" s="158">
        <f t="shared" si="2"/>
        <v>488</v>
      </c>
      <c r="H72" s="97" t="s">
        <v>2796</v>
      </c>
      <c r="I72" s="40" t="s">
        <v>2127</v>
      </c>
      <c r="J72" s="41" t="s">
        <v>2122</v>
      </c>
      <c r="K72" s="40" t="s">
        <v>2121</v>
      </c>
    </row>
    <row r="73" spans="1:11" x14ac:dyDescent="0.2">
      <c r="A73" s="5">
        <v>72</v>
      </c>
      <c r="B73" s="40" t="s">
        <v>2797</v>
      </c>
      <c r="C73" s="40" t="s">
        <v>2798</v>
      </c>
      <c r="D73" s="149" t="s">
        <v>151</v>
      </c>
      <c r="E73" s="173">
        <v>688</v>
      </c>
      <c r="F73" s="163">
        <f>IF(LOOKUP($J73,RABAT!$A$6:$A$9,RABAT!$A$6:$A$9)=$J73,LOOKUP($J73,RABAT!$A$6:$A$9,RABAT!C$6:C$9),"---")</f>
        <v>0</v>
      </c>
      <c r="G73" s="158">
        <f t="shared" si="2"/>
        <v>688</v>
      </c>
      <c r="H73" s="97" t="s">
        <v>2799</v>
      </c>
      <c r="I73" s="40" t="s">
        <v>2127</v>
      </c>
      <c r="J73" s="41" t="s">
        <v>2122</v>
      </c>
      <c r="K73" s="40" t="s">
        <v>2121</v>
      </c>
    </row>
    <row r="74" spans="1:11" x14ac:dyDescent="0.2">
      <c r="A74" s="2">
        <v>73</v>
      </c>
      <c r="B74" s="40" t="s">
        <v>2800</v>
      </c>
      <c r="C74" s="40" t="s">
        <v>2801</v>
      </c>
      <c r="D74" s="149" t="s">
        <v>151</v>
      </c>
      <c r="E74" s="173">
        <v>683</v>
      </c>
      <c r="F74" s="163">
        <f>IF(LOOKUP($J74,RABAT!$A$6:$A$9,RABAT!$A$6:$A$9)=$J74,LOOKUP($J74,RABAT!$A$6:$A$9,RABAT!C$6:C$9),"---")</f>
        <v>0</v>
      </c>
      <c r="G74" s="158">
        <f t="shared" si="2"/>
        <v>683</v>
      </c>
      <c r="H74" s="97" t="s">
        <v>2802</v>
      </c>
      <c r="I74" s="40" t="s">
        <v>2127</v>
      </c>
      <c r="J74" s="41" t="s">
        <v>2122</v>
      </c>
      <c r="K74" s="40" t="s">
        <v>2121</v>
      </c>
    </row>
    <row r="75" spans="1:11" x14ac:dyDescent="0.2">
      <c r="A75" s="5">
        <v>74</v>
      </c>
      <c r="B75" s="40" t="s">
        <v>2803</v>
      </c>
      <c r="C75" s="40" t="s">
        <v>2804</v>
      </c>
      <c r="D75" s="149" t="s">
        <v>151</v>
      </c>
      <c r="E75" s="173">
        <v>1348</v>
      </c>
      <c r="F75" s="163">
        <f>IF(LOOKUP($J75,RABAT!$A$6:$A$9,RABAT!$A$6:$A$9)=$J75,LOOKUP($J75,RABAT!$A$6:$A$9,RABAT!C$6:C$9),"---")</f>
        <v>0</v>
      </c>
      <c r="G75" s="158">
        <f t="shared" si="2"/>
        <v>1348</v>
      </c>
      <c r="H75" s="106" t="s">
        <v>2805</v>
      </c>
      <c r="I75" s="50" t="s">
        <v>2127</v>
      </c>
      <c r="J75" s="51" t="s">
        <v>2122</v>
      </c>
      <c r="K75" s="50" t="s">
        <v>2121</v>
      </c>
    </row>
    <row r="76" spans="1:11" customFormat="1" x14ac:dyDescent="0.2">
      <c r="A76" s="2">
        <v>75</v>
      </c>
      <c r="B76" s="103" t="s">
        <v>132</v>
      </c>
      <c r="C76" s="100" t="s">
        <v>4254</v>
      </c>
      <c r="D76" s="114" t="s">
        <v>150</v>
      </c>
      <c r="E76" s="115" t="s">
        <v>137</v>
      </c>
      <c r="F76" s="113" t="s">
        <v>138</v>
      </c>
      <c r="G76" s="114" t="s">
        <v>139</v>
      </c>
      <c r="H76" s="3" t="s">
        <v>134</v>
      </c>
      <c r="I76" s="3" t="s">
        <v>135</v>
      </c>
      <c r="J76" s="3" t="s">
        <v>136</v>
      </c>
      <c r="K76" s="3" t="s">
        <v>2120</v>
      </c>
    </row>
    <row r="77" spans="1:11" x14ac:dyDescent="0.2">
      <c r="A77" s="2">
        <v>76</v>
      </c>
      <c r="B77" s="40" t="s">
        <v>2124</v>
      </c>
      <c r="C77" s="40" t="s">
        <v>2125</v>
      </c>
      <c r="D77" s="149" t="s">
        <v>151</v>
      </c>
      <c r="E77" s="173">
        <v>64</v>
      </c>
      <c r="F77" s="163">
        <f>IF(LOOKUP($J77,RABAT!$A$6:$A$9,RABAT!$A$6:$A$9)=$J77,LOOKUP($J77,RABAT!$A$6:$A$9,RABAT!C$6:C$9),"---")</f>
        <v>0</v>
      </c>
      <c r="G77" s="158">
        <f t="shared" ref="G77:G85" si="3">CEILING(E77-(E77*F77),0.1)</f>
        <v>64</v>
      </c>
      <c r="H77" s="107" t="s">
        <v>2126</v>
      </c>
      <c r="I77" s="55" t="s">
        <v>2127</v>
      </c>
      <c r="J77" s="56" t="s">
        <v>2122</v>
      </c>
      <c r="K77" s="55" t="s">
        <v>2121</v>
      </c>
    </row>
    <row r="78" spans="1:11" x14ac:dyDescent="0.2">
      <c r="A78" s="2">
        <v>77</v>
      </c>
      <c r="B78" s="40" t="s">
        <v>2128</v>
      </c>
      <c r="C78" s="40" t="s">
        <v>2129</v>
      </c>
      <c r="D78" s="149" t="s">
        <v>151</v>
      </c>
      <c r="E78" s="173">
        <v>74</v>
      </c>
      <c r="F78" s="163">
        <f>IF(LOOKUP($J78,RABAT!$A$6:$A$9,RABAT!$A$6:$A$9)=$J78,LOOKUP($J78,RABAT!$A$6:$A$9,RABAT!C$6:C$9),"---")</f>
        <v>0</v>
      </c>
      <c r="G78" s="158">
        <f t="shared" si="3"/>
        <v>74</v>
      </c>
      <c r="H78" s="97" t="s">
        <v>2130</v>
      </c>
      <c r="I78" s="40" t="s">
        <v>2127</v>
      </c>
      <c r="J78" s="41" t="s">
        <v>2122</v>
      </c>
      <c r="K78" s="40" t="s">
        <v>2121</v>
      </c>
    </row>
    <row r="79" spans="1:11" x14ac:dyDescent="0.2">
      <c r="A79" s="5">
        <v>78</v>
      </c>
      <c r="B79" s="40" t="s">
        <v>2131</v>
      </c>
      <c r="C79" s="40" t="s">
        <v>2132</v>
      </c>
      <c r="D79" s="149" t="s">
        <v>151</v>
      </c>
      <c r="E79" s="173">
        <v>88</v>
      </c>
      <c r="F79" s="163">
        <f>IF(LOOKUP($J79,RABAT!$A$6:$A$9,RABAT!$A$6:$A$9)=$J79,LOOKUP($J79,RABAT!$A$6:$A$9,RABAT!C$6:C$9),"---")</f>
        <v>0</v>
      </c>
      <c r="G79" s="158">
        <f t="shared" si="3"/>
        <v>88</v>
      </c>
      <c r="H79" s="97" t="s">
        <v>2133</v>
      </c>
      <c r="I79" s="40" t="s">
        <v>2127</v>
      </c>
      <c r="J79" s="41" t="s">
        <v>2122</v>
      </c>
      <c r="K79" s="40" t="s">
        <v>2121</v>
      </c>
    </row>
    <row r="80" spans="1:11" x14ac:dyDescent="0.2">
      <c r="A80" s="2">
        <v>79</v>
      </c>
      <c r="B80" s="40" t="s">
        <v>2134</v>
      </c>
      <c r="C80" s="40" t="s">
        <v>2135</v>
      </c>
      <c r="D80" s="149" t="s">
        <v>151</v>
      </c>
      <c r="E80" s="173">
        <v>153</v>
      </c>
      <c r="F80" s="163">
        <f>IF(LOOKUP($J80,RABAT!$A$6:$A$9,RABAT!$A$6:$A$9)=$J80,LOOKUP($J80,RABAT!$A$6:$A$9,RABAT!C$6:C$9),"---")</f>
        <v>0</v>
      </c>
      <c r="G80" s="158">
        <f t="shared" si="3"/>
        <v>153</v>
      </c>
      <c r="H80" s="97" t="s">
        <v>2136</v>
      </c>
      <c r="I80" s="40" t="s">
        <v>2127</v>
      </c>
      <c r="J80" s="41" t="s">
        <v>2122</v>
      </c>
      <c r="K80" s="40" t="s">
        <v>2121</v>
      </c>
    </row>
    <row r="81" spans="1:11" x14ac:dyDescent="0.2">
      <c r="A81" s="5">
        <v>80</v>
      </c>
      <c r="B81" s="40" t="s">
        <v>2137</v>
      </c>
      <c r="C81" s="40" t="s">
        <v>2138</v>
      </c>
      <c r="D81" s="149" t="s">
        <v>151</v>
      </c>
      <c r="E81" s="173">
        <v>197</v>
      </c>
      <c r="F81" s="163">
        <f>IF(LOOKUP($J81,RABAT!$A$6:$A$9,RABAT!$A$6:$A$9)=$J81,LOOKUP($J81,RABAT!$A$6:$A$9,RABAT!C$6:C$9),"---")</f>
        <v>0</v>
      </c>
      <c r="G81" s="158">
        <f t="shared" si="3"/>
        <v>197</v>
      </c>
      <c r="H81" s="97" t="s">
        <v>2139</v>
      </c>
      <c r="I81" s="40" t="s">
        <v>2127</v>
      </c>
      <c r="J81" s="41" t="s">
        <v>2122</v>
      </c>
      <c r="K81" s="40" t="s">
        <v>2121</v>
      </c>
    </row>
    <row r="82" spans="1:11" x14ac:dyDescent="0.2">
      <c r="A82" s="2">
        <v>81</v>
      </c>
      <c r="B82" s="40" t="s">
        <v>2140</v>
      </c>
      <c r="C82" s="40" t="s">
        <v>2141</v>
      </c>
      <c r="D82" s="149" t="s">
        <v>151</v>
      </c>
      <c r="E82" s="173">
        <v>265</v>
      </c>
      <c r="F82" s="163">
        <f>IF(LOOKUP($J82,RABAT!$A$6:$A$9,RABAT!$A$6:$A$9)=$J82,LOOKUP($J82,RABAT!$A$6:$A$9,RABAT!C$6:C$9),"---")</f>
        <v>0</v>
      </c>
      <c r="G82" s="158">
        <f t="shared" si="3"/>
        <v>265</v>
      </c>
      <c r="H82" s="97" t="s">
        <v>2142</v>
      </c>
      <c r="I82" s="40" t="s">
        <v>2127</v>
      </c>
      <c r="J82" s="41" t="s">
        <v>2122</v>
      </c>
      <c r="K82" s="40" t="s">
        <v>2121</v>
      </c>
    </row>
    <row r="83" spans="1:11" x14ac:dyDescent="0.2">
      <c r="A83" s="2">
        <v>82</v>
      </c>
      <c r="B83" s="40" t="s">
        <v>2143</v>
      </c>
      <c r="C83" s="40" t="s">
        <v>2144</v>
      </c>
      <c r="D83" s="149" t="s">
        <v>151</v>
      </c>
      <c r="E83" s="173">
        <v>543</v>
      </c>
      <c r="F83" s="163">
        <f>IF(LOOKUP($J83,RABAT!$A$6:$A$9,RABAT!$A$6:$A$9)=$J83,LOOKUP($J83,RABAT!$A$6:$A$9,RABAT!C$6:C$9),"---")</f>
        <v>0</v>
      </c>
      <c r="G83" s="158">
        <f t="shared" si="3"/>
        <v>543</v>
      </c>
      <c r="H83" s="97" t="s">
        <v>2145</v>
      </c>
      <c r="I83" s="40" t="s">
        <v>2127</v>
      </c>
      <c r="J83" s="41" t="s">
        <v>2122</v>
      </c>
      <c r="K83" s="40" t="s">
        <v>2121</v>
      </c>
    </row>
    <row r="84" spans="1:11" x14ac:dyDescent="0.2">
      <c r="A84" s="2">
        <v>83</v>
      </c>
      <c r="B84" s="40" t="s">
        <v>2146</v>
      </c>
      <c r="C84" s="40" t="s">
        <v>2147</v>
      </c>
      <c r="D84" s="149" t="s">
        <v>151</v>
      </c>
      <c r="E84" s="173">
        <v>685</v>
      </c>
      <c r="F84" s="163">
        <f>IF(LOOKUP($J84,RABAT!$A$6:$A$9,RABAT!$A$6:$A$9)=$J84,LOOKUP($J84,RABAT!$A$6:$A$9,RABAT!C$6:C$9),"---")</f>
        <v>0</v>
      </c>
      <c r="G84" s="158">
        <f t="shared" si="3"/>
        <v>685</v>
      </c>
      <c r="H84" s="97" t="s">
        <v>2148</v>
      </c>
      <c r="I84" s="40" t="s">
        <v>2127</v>
      </c>
      <c r="J84" s="41" t="s">
        <v>2122</v>
      </c>
      <c r="K84" s="40" t="s">
        <v>2121</v>
      </c>
    </row>
    <row r="85" spans="1:11" x14ac:dyDescent="0.2">
      <c r="A85" s="5">
        <v>84</v>
      </c>
      <c r="B85" s="40" t="s">
        <v>2149</v>
      </c>
      <c r="C85" s="40" t="s">
        <v>2150</v>
      </c>
      <c r="D85" s="149" t="s">
        <v>151</v>
      </c>
      <c r="E85" s="173">
        <v>1316</v>
      </c>
      <c r="F85" s="163">
        <f>IF(LOOKUP($J85,RABAT!$A$6:$A$9,RABAT!$A$6:$A$9)=$J85,LOOKUP($J85,RABAT!$A$6:$A$9,RABAT!C$6:C$9),"---")</f>
        <v>0</v>
      </c>
      <c r="G85" s="158">
        <f t="shared" si="3"/>
        <v>1316</v>
      </c>
      <c r="H85" s="106" t="s">
        <v>2151</v>
      </c>
      <c r="I85" s="50" t="s">
        <v>2127</v>
      </c>
      <c r="J85" s="51" t="s">
        <v>2122</v>
      </c>
      <c r="K85" s="50" t="s">
        <v>2121</v>
      </c>
    </row>
    <row r="86" spans="1:11" customFormat="1" x14ac:dyDescent="0.2">
      <c r="A86" s="2">
        <v>85</v>
      </c>
      <c r="B86" s="103" t="s">
        <v>132</v>
      </c>
      <c r="C86" s="100" t="s">
        <v>4255</v>
      </c>
      <c r="D86" s="114" t="s">
        <v>150</v>
      </c>
      <c r="E86" s="115" t="s">
        <v>137</v>
      </c>
      <c r="F86" s="113" t="s">
        <v>138</v>
      </c>
      <c r="G86" s="114" t="s">
        <v>139</v>
      </c>
      <c r="H86" s="3" t="s">
        <v>134</v>
      </c>
      <c r="I86" s="3" t="s">
        <v>135</v>
      </c>
      <c r="J86" s="3" t="s">
        <v>136</v>
      </c>
      <c r="K86" s="3" t="s">
        <v>2120</v>
      </c>
    </row>
    <row r="87" spans="1:11" x14ac:dyDescent="0.2">
      <c r="A87" s="5">
        <v>86</v>
      </c>
      <c r="B87" s="40" t="s">
        <v>2806</v>
      </c>
      <c r="C87" s="40" t="s">
        <v>2807</v>
      </c>
      <c r="D87" s="149" t="s">
        <v>152</v>
      </c>
      <c r="E87" s="173">
        <v>76</v>
      </c>
      <c r="F87" s="163">
        <f>IF(LOOKUP($J87,RABAT!$A$6:$A$9,RABAT!$A$6:$A$9)=$J87,LOOKUP($J87,RABAT!$A$6:$A$9,RABAT!C$6:C$9),"---")</f>
        <v>0</v>
      </c>
      <c r="G87" s="158">
        <f t="shared" ref="G87:G95" si="4">CEILING(E87-(E87*F87),0.1)</f>
        <v>76</v>
      </c>
      <c r="H87" s="107" t="s">
        <v>2126</v>
      </c>
      <c r="I87" s="55" t="s">
        <v>2127</v>
      </c>
      <c r="J87" s="56" t="s">
        <v>2122</v>
      </c>
      <c r="K87" s="55" t="s">
        <v>2121</v>
      </c>
    </row>
    <row r="88" spans="1:11" x14ac:dyDescent="0.2">
      <c r="A88" s="2">
        <v>87</v>
      </c>
      <c r="B88" s="40" t="s">
        <v>2808</v>
      </c>
      <c r="C88" s="40" t="s">
        <v>2809</v>
      </c>
      <c r="D88" s="149" t="s">
        <v>152</v>
      </c>
      <c r="E88" s="173">
        <v>81</v>
      </c>
      <c r="F88" s="163">
        <f>IF(LOOKUP($J88,RABAT!$A$6:$A$9,RABAT!$A$6:$A$9)=$J88,LOOKUP($J88,RABAT!$A$6:$A$9,RABAT!C$6:C$9),"---")</f>
        <v>0</v>
      </c>
      <c r="G88" s="158">
        <f t="shared" si="4"/>
        <v>81</v>
      </c>
      <c r="H88" s="97" t="s">
        <v>2130</v>
      </c>
      <c r="I88" s="40" t="s">
        <v>2127</v>
      </c>
      <c r="J88" s="41" t="s">
        <v>2122</v>
      </c>
      <c r="K88" s="40" t="s">
        <v>2121</v>
      </c>
    </row>
    <row r="89" spans="1:11" x14ac:dyDescent="0.2">
      <c r="A89" s="2">
        <v>88</v>
      </c>
      <c r="B89" s="40" t="s">
        <v>2810</v>
      </c>
      <c r="C89" s="40" t="s">
        <v>2811</v>
      </c>
      <c r="D89" s="149" t="s">
        <v>151</v>
      </c>
      <c r="E89" s="173">
        <v>114</v>
      </c>
      <c r="F89" s="163">
        <f>IF(LOOKUP($J89,RABAT!$A$6:$A$9,RABAT!$A$6:$A$9)=$J89,LOOKUP($J89,RABAT!$A$6:$A$9,RABAT!C$6:C$9),"---")</f>
        <v>0</v>
      </c>
      <c r="G89" s="158">
        <f t="shared" si="4"/>
        <v>114</v>
      </c>
      <c r="H89" s="97" t="s">
        <v>2133</v>
      </c>
      <c r="I89" s="40" t="s">
        <v>2127</v>
      </c>
      <c r="J89" s="41" t="s">
        <v>2122</v>
      </c>
      <c r="K89" s="40" t="s">
        <v>2121</v>
      </c>
    </row>
    <row r="90" spans="1:11" x14ac:dyDescent="0.2">
      <c r="A90" s="2">
        <v>89</v>
      </c>
      <c r="B90" s="40" t="s">
        <v>2812</v>
      </c>
      <c r="C90" s="40" t="s">
        <v>2813</v>
      </c>
      <c r="D90" s="149" t="s">
        <v>151</v>
      </c>
      <c r="E90" s="173">
        <v>179</v>
      </c>
      <c r="F90" s="163">
        <f>IF(LOOKUP($J90,RABAT!$A$6:$A$9,RABAT!$A$6:$A$9)=$J90,LOOKUP($J90,RABAT!$A$6:$A$9,RABAT!C$6:C$9),"---")</f>
        <v>0</v>
      </c>
      <c r="G90" s="158">
        <f t="shared" si="4"/>
        <v>179</v>
      </c>
      <c r="H90" s="97" t="s">
        <v>2136</v>
      </c>
      <c r="I90" s="40" t="s">
        <v>2127</v>
      </c>
      <c r="J90" s="41" t="s">
        <v>2122</v>
      </c>
      <c r="K90" s="40" t="s">
        <v>2121</v>
      </c>
    </row>
    <row r="91" spans="1:11" x14ac:dyDescent="0.2">
      <c r="A91" s="5">
        <v>90</v>
      </c>
      <c r="B91" s="40" t="s">
        <v>2814</v>
      </c>
      <c r="C91" s="40" t="s">
        <v>2815</v>
      </c>
      <c r="D91" s="149" t="s">
        <v>151</v>
      </c>
      <c r="E91" s="173">
        <v>248</v>
      </c>
      <c r="F91" s="163">
        <f>IF(LOOKUP($J91,RABAT!$A$6:$A$9,RABAT!$A$6:$A$9)=$J91,LOOKUP($J91,RABAT!$A$6:$A$9,RABAT!C$6:C$9),"---")</f>
        <v>0</v>
      </c>
      <c r="G91" s="158">
        <f t="shared" si="4"/>
        <v>248</v>
      </c>
      <c r="H91" s="97" t="s">
        <v>2139</v>
      </c>
      <c r="I91" s="40" t="s">
        <v>2127</v>
      </c>
      <c r="J91" s="41" t="s">
        <v>2122</v>
      </c>
      <c r="K91" s="40" t="s">
        <v>2121</v>
      </c>
    </row>
    <row r="92" spans="1:11" x14ac:dyDescent="0.2">
      <c r="A92" s="2">
        <v>91</v>
      </c>
      <c r="B92" s="40" t="s">
        <v>2816</v>
      </c>
      <c r="C92" s="40" t="s">
        <v>2817</v>
      </c>
      <c r="D92" s="149" t="s">
        <v>151</v>
      </c>
      <c r="E92" s="173">
        <v>293</v>
      </c>
      <c r="F92" s="163">
        <f>IF(LOOKUP($J92,RABAT!$A$6:$A$9,RABAT!$A$6:$A$9)=$J92,LOOKUP($J92,RABAT!$A$6:$A$9,RABAT!C$6:C$9),"---")</f>
        <v>0</v>
      </c>
      <c r="G92" s="158">
        <f t="shared" si="4"/>
        <v>293</v>
      </c>
      <c r="H92" s="97" t="s">
        <v>2142</v>
      </c>
      <c r="I92" s="40" t="s">
        <v>2127</v>
      </c>
      <c r="J92" s="41" t="s">
        <v>2122</v>
      </c>
      <c r="K92" s="40" t="s">
        <v>2121</v>
      </c>
    </row>
    <row r="93" spans="1:11" x14ac:dyDescent="0.2">
      <c r="A93" s="5">
        <v>92</v>
      </c>
      <c r="B93" s="40" t="s">
        <v>2818</v>
      </c>
      <c r="C93" s="40" t="s">
        <v>2819</v>
      </c>
      <c r="D93" s="149" t="s">
        <v>151</v>
      </c>
      <c r="E93" s="173">
        <v>597</v>
      </c>
      <c r="F93" s="163">
        <f>IF(LOOKUP($J93,RABAT!$A$6:$A$9,RABAT!$A$6:$A$9)=$J93,LOOKUP($J93,RABAT!$A$6:$A$9,RABAT!C$6:C$9),"---")</f>
        <v>0</v>
      </c>
      <c r="G93" s="158">
        <f t="shared" si="4"/>
        <v>597</v>
      </c>
      <c r="H93" s="97" t="s">
        <v>2145</v>
      </c>
      <c r="I93" s="40" t="s">
        <v>2127</v>
      </c>
      <c r="J93" s="41" t="s">
        <v>2122</v>
      </c>
      <c r="K93" s="40" t="s">
        <v>2121</v>
      </c>
    </row>
    <row r="94" spans="1:11" x14ac:dyDescent="0.2">
      <c r="A94" s="2">
        <v>93</v>
      </c>
      <c r="B94" s="40" t="s">
        <v>2820</v>
      </c>
      <c r="C94" s="40" t="s">
        <v>2821</v>
      </c>
      <c r="D94" s="149" t="s">
        <v>151</v>
      </c>
      <c r="E94" s="173">
        <v>792</v>
      </c>
      <c r="F94" s="163">
        <f>IF(LOOKUP($J94,RABAT!$A$6:$A$9,RABAT!$A$6:$A$9)=$J94,LOOKUP($J94,RABAT!$A$6:$A$9,RABAT!C$6:C$9),"---")</f>
        <v>0</v>
      </c>
      <c r="G94" s="158">
        <f t="shared" si="4"/>
        <v>792</v>
      </c>
      <c r="H94" s="97" t="s">
        <v>2148</v>
      </c>
      <c r="I94" s="40" t="s">
        <v>2127</v>
      </c>
      <c r="J94" s="41" t="s">
        <v>2122</v>
      </c>
      <c r="K94" s="40" t="s">
        <v>2121</v>
      </c>
    </row>
    <row r="95" spans="1:11" x14ac:dyDescent="0.2">
      <c r="A95" s="2">
        <v>94</v>
      </c>
      <c r="B95" s="40" t="s">
        <v>2822</v>
      </c>
      <c r="C95" s="40" t="s">
        <v>2823</v>
      </c>
      <c r="D95" s="149" t="s">
        <v>152</v>
      </c>
      <c r="E95" s="173">
        <v>1617</v>
      </c>
      <c r="F95" s="163">
        <f>IF(LOOKUP($J95,RABAT!$A$6:$A$9,RABAT!$A$6:$A$9)=$J95,LOOKUP($J95,RABAT!$A$6:$A$9,RABAT!C$6:C$9),"---")</f>
        <v>0</v>
      </c>
      <c r="G95" s="158">
        <f t="shared" si="4"/>
        <v>1617</v>
      </c>
      <c r="H95" s="106" t="s">
        <v>2151</v>
      </c>
      <c r="I95" s="50" t="s">
        <v>2127</v>
      </c>
      <c r="J95" s="51" t="s">
        <v>2122</v>
      </c>
      <c r="K95" s="50" t="s">
        <v>2121</v>
      </c>
    </row>
    <row r="96" spans="1:11" customFormat="1" x14ac:dyDescent="0.2">
      <c r="A96" s="2">
        <v>95</v>
      </c>
      <c r="B96" s="103" t="s">
        <v>132</v>
      </c>
      <c r="C96" s="100" t="s">
        <v>4256</v>
      </c>
      <c r="D96" s="114" t="s">
        <v>150</v>
      </c>
      <c r="E96" s="115" t="s">
        <v>137</v>
      </c>
      <c r="F96" s="113" t="s">
        <v>138</v>
      </c>
      <c r="G96" s="114" t="s">
        <v>139</v>
      </c>
      <c r="H96" s="3" t="s">
        <v>134</v>
      </c>
      <c r="I96" s="3" t="s">
        <v>135</v>
      </c>
      <c r="J96" s="3" t="s">
        <v>136</v>
      </c>
      <c r="K96" s="3" t="s">
        <v>2120</v>
      </c>
    </row>
    <row r="97" spans="1:11" x14ac:dyDescent="0.2">
      <c r="A97" s="5">
        <v>96</v>
      </c>
      <c r="B97" s="40" t="s">
        <v>3101</v>
      </c>
      <c r="C97" s="40" t="s">
        <v>3102</v>
      </c>
      <c r="D97" s="149" t="s">
        <v>151</v>
      </c>
      <c r="E97" s="173">
        <v>79</v>
      </c>
      <c r="F97" s="163">
        <f>IF(LOOKUP($J97,RABAT!$A$6:$A$9,RABAT!$A$6:$A$9)=$J97,LOOKUP($J97,RABAT!$A$6:$A$9,RABAT!C$6:C$9),"---")</f>
        <v>0</v>
      </c>
      <c r="G97" s="158">
        <f t="shared" ref="G97:G105" si="5">CEILING(E97-(E97*F97),0.1)</f>
        <v>79</v>
      </c>
      <c r="H97" s="107" t="s">
        <v>2126</v>
      </c>
      <c r="I97" s="55" t="s">
        <v>2127</v>
      </c>
      <c r="J97" s="56" t="s">
        <v>2122</v>
      </c>
      <c r="K97" s="55" t="s">
        <v>2121</v>
      </c>
    </row>
    <row r="98" spans="1:11" x14ac:dyDescent="0.2">
      <c r="A98" s="2">
        <v>97</v>
      </c>
      <c r="B98" s="40" t="s">
        <v>3103</v>
      </c>
      <c r="C98" s="40" t="s">
        <v>3104</v>
      </c>
      <c r="D98" s="149" t="s">
        <v>151</v>
      </c>
      <c r="E98" s="173">
        <v>106</v>
      </c>
      <c r="F98" s="163">
        <f>IF(LOOKUP($J98,RABAT!$A$6:$A$9,RABAT!$A$6:$A$9)=$J98,LOOKUP($J98,RABAT!$A$6:$A$9,RABAT!C$6:C$9),"---")</f>
        <v>0</v>
      </c>
      <c r="G98" s="158">
        <f t="shared" si="5"/>
        <v>106</v>
      </c>
      <c r="H98" s="97" t="s">
        <v>2130</v>
      </c>
      <c r="I98" s="40" t="s">
        <v>2127</v>
      </c>
      <c r="J98" s="41" t="s">
        <v>2122</v>
      </c>
      <c r="K98" s="40" t="s">
        <v>2121</v>
      </c>
    </row>
    <row r="99" spans="1:11" x14ac:dyDescent="0.2">
      <c r="A99" s="5">
        <v>98</v>
      </c>
      <c r="B99" s="40" t="s">
        <v>3105</v>
      </c>
      <c r="C99" s="40" t="s">
        <v>3106</v>
      </c>
      <c r="D99" s="149" t="s">
        <v>151</v>
      </c>
      <c r="E99" s="173">
        <v>133</v>
      </c>
      <c r="F99" s="163">
        <f>IF(LOOKUP($J99,RABAT!$A$6:$A$9,RABAT!$A$6:$A$9)=$J99,LOOKUP($J99,RABAT!$A$6:$A$9,RABAT!C$6:C$9),"---")</f>
        <v>0</v>
      </c>
      <c r="G99" s="158">
        <f t="shared" si="5"/>
        <v>133</v>
      </c>
      <c r="H99" s="97" t="s">
        <v>2133</v>
      </c>
      <c r="I99" s="40" t="s">
        <v>2127</v>
      </c>
      <c r="J99" s="41" t="s">
        <v>2122</v>
      </c>
      <c r="K99" s="40" t="s">
        <v>2121</v>
      </c>
    </row>
    <row r="100" spans="1:11" x14ac:dyDescent="0.2">
      <c r="A100" s="2">
        <v>99</v>
      </c>
      <c r="B100" s="40" t="s">
        <v>3107</v>
      </c>
      <c r="C100" s="40" t="s">
        <v>3108</v>
      </c>
      <c r="D100" s="149" t="s">
        <v>151</v>
      </c>
      <c r="E100" s="173">
        <v>233</v>
      </c>
      <c r="F100" s="163">
        <f>IF(LOOKUP($J100,RABAT!$A$6:$A$9,RABAT!$A$6:$A$9)=$J100,LOOKUP($J100,RABAT!$A$6:$A$9,RABAT!C$6:C$9),"---")</f>
        <v>0</v>
      </c>
      <c r="G100" s="158">
        <f t="shared" si="5"/>
        <v>233</v>
      </c>
      <c r="H100" s="97" t="s">
        <v>2136</v>
      </c>
      <c r="I100" s="40" t="s">
        <v>2127</v>
      </c>
      <c r="J100" s="41" t="s">
        <v>2122</v>
      </c>
      <c r="K100" s="40" t="s">
        <v>2121</v>
      </c>
    </row>
    <row r="101" spans="1:11" x14ac:dyDescent="0.2">
      <c r="A101" s="2">
        <v>100</v>
      </c>
      <c r="B101" s="40" t="s">
        <v>3109</v>
      </c>
      <c r="C101" s="40" t="s">
        <v>3110</v>
      </c>
      <c r="D101" s="149" t="s">
        <v>151</v>
      </c>
      <c r="E101" s="173">
        <v>297</v>
      </c>
      <c r="F101" s="163">
        <f>IF(LOOKUP($J101,RABAT!$A$6:$A$9,RABAT!$A$6:$A$9)=$J101,LOOKUP($J101,RABAT!$A$6:$A$9,RABAT!C$6:C$9),"---")</f>
        <v>0</v>
      </c>
      <c r="G101" s="158">
        <f t="shared" si="5"/>
        <v>297</v>
      </c>
      <c r="H101" s="97" t="s">
        <v>2139</v>
      </c>
      <c r="I101" s="40" t="s">
        <v>2127</v>
      </c>
      <c r="J101" s="41" t="s">
        <v>2122</v>
      </c>
      <c r="K101" s="40" t="s">
        <v>2121</v>
      </c>
    </row>
    <row r="102" spans="1:11" x14ac:dyDescent="0.2">
      <c r="A102" s="2">
        <v>101</v>
      </c>
      <c r="B102" s="40" t="s">
        <v>3111</v>
      </c>
      <c r="C102" s="40" t="s">
        <v>3112</v>
      </c>
      <c r="D102" s="149" t="s">
        <v>151</v>
      </c>
      <c r="E102" s="173">
        <v>426</v>
      </c>
      <c r="F102" s="163">
        <f>IF(LOOKUP($J102,RABAT!$A$6:$A$9,RABAT!$A$6:$A$9)=$J102,LOOKUP($J102,RABAT!$A$6:$A$9,RABAT!C$6:C$9),"---")</f>
        <v>0</v>
      </c>
      <c r="G102" s="158">
        <f t="shared" si="5"/>
        <v>426</v>
      </c>
      <c r="H102" s="97" t="s">
        <v>2142</v>
      </c>
      <c r="I102" s="40" t="s">
        <v>2127</v>
      </c>
      <c r="J102" s="41" t="s">
        <v>2122</v>
      </c>
      <c r="K102" s="40" t="s">
        <v>2121</v>
      </c>
    </row>
    <row r="103" spans="1:11" x14ac:dyDescent="0.2">
      <c r="A103" s="5">
        <v>102</v>
      </c>
      <c r="B103" s="40" t="s">
        <v>3113</v>
      </c>
      <c r="C103" s="40" t="s">
        <v>3114</v>
      </c>
      <c r="D103" s="149" t="s">
        <v>151</v>
      </c>
      <c r="E103" s="173">
        <v>706</v>
      </c>
      <c r="F103" s="163">
        <f>IF(LOOKUP($J103,RABAT!$A$6:$A$9,RABAT!$A$6:$A$9)=$J103,LOOKUP($J103,RABAT!$A$6:$A$9,RABAT!C$6:C$9),"---")</f>
        <v>0</v>
      </c>
      <c r="G103" s="158">
        <f t="shared" si="5"/>
        <v>706</v>
      </c>
      <c r="H103" s="97" t="s">
        <v>2145</v>
      </c>
      <c r="I103" s="40" t="s">
        <v>2127</v>
      </c>
      <c r="J103" s="41" t="s">
        <v>2122</v>
      </c>
      <c r="K103" s="40" t="s">
        <v>2121</v>
      </c>
    </row>
    <row r="104" spans="1:11" x14ac:dyDescent="0.2">
      <c r="A104" s="2">
        <v>103</v>
      </c>
      <c r="B104" s="40" t="s">
        <v>3115</v>
      </c>
      <c r="C104" s="40" t="s">
        <v>3116</v>
      </c>
      <c r="D104" s="149" t="s">
        <v>151</v>
      </c>
      <c r="E104" s="173">
        <v>1085</v>
      </c>
      <c r="F104" s="163">
        <f>IF(LOOKUP($J104,RABAT!$A$6:$A$9,RABAT!$A$6:$A$9)=$J104,LOOKUP($J104,RABAT!$A$6:$A$9,RABAT!C$6:C$9),"---")</f>
        <v>0</v>
      </c>
      <c r="G104" s="158">
        <f t="shared" si="5"/>
        <v>1085</v>
      </c>
      <c r="H104" s="97" t="s">
        <v>2148</v>
      </c>
      <c r="I104" s="40" t="s">
        <v>2127</v>
      </c>
      <c r="J104" s="41" t="s">
        <v>2122</v>
      </c>
      <c r="K104" s="40" t="s">
        <v>2121</v>
      </c>
    </row>
    <row r="105" spans="1:11" x14ac:dyDescent="0.2">
      <c r="A105" s="5">
        <v>104</v>
      </c>
      <c r="B105" s="40" t="s">
        <v>3117</v>
      </c>
      <c r="C105" s="40" t="s">
        <v>3118</v>
      </c>
      <c r="D105" s="149" t="s">
        <v>151</v>
      </c>
      <c r="E105" s="173">
        <v>1850</v>
      </c>
      <c r="F105" s="163">
        <f>IF(LOOKUP($J105,RABAT!$A$6:$A$9,RABAT!$A$6:$A$9)=$J105,LOOKUP($J105,RABAT!$A$6:$A$9,RABAT!C$6:C$9),"---")</f>
        <v>0</v>
      </c>
      <c r="G105" s="158">
        <f t="shared" si="5"/>
        <v>1850</v>
      </c>
      <c r="H105" s="106" t="s">
        <v>2151</v>
      </c>
      <c r="I105" s="50" t="s">
        <v>2127</v>
      </c>
      <c r="J105" s="51" t="s">
        <v>2122</v>
      </c>
      <c r="K105" s="50" t="s">
        <v>2121</v>
      </c>
    </row>
    <row r="106" spans="1:11" customFormat="1" x14ac:dyDescent="0.2">
      <c r="A106" s="2">
        <v>105</v>
      </c>
      <c r="B106" s="103" t="s">
        <v>132</v>
      </c>
      <c r="C106" s="100" t="s">
        <v>4257</v>
      </c>
      <c r="D106" s="114" t="s">
        <v>150</v>
      </c>
      <c r="E106" s="115" t="s">
        <v>137</v>
      </c>
      <c r="F106" s="113" t="s">
        <v>138</v>
      </c>
      <c r="G106" s="114" t="s">
        <v>139</v>
      </c>
      <c r="H106" s="3" t="s">
        <v>134</v>
      </c>
      <c r="I106" s="3" t="s">
        <v>135</v>
      </c>
      <c r="J106" s="3" t="s">
        <v>136</v>
      </c>
      <c r="K106" s="3" t="s">
        <v>2120</v>
      </c>
    </row>
    <row r="107" spans="1:11" x14ac:dyDescent="0.2">
      <c r="A107" s="2">
        <v>106</v>
      </c>
      <c r="B107" s="42" t="s">
        <v>4258</v>
      </c>
      <c r="C107" s="40" t="s">
        <v>3028</v>
      </c>
      <c r="D107" s="149" t="s">
        <v>151</v>
      </c>
      <c r="E107" s="173">
        <v>101</v>
      </c>
      <c r="F107" s="163">
        <f>IF(LOOKUP($J107,RABAT!$A$6:$A$9,RABAT!$A$6:$A$9)=$J107,LOOKUP($J107,RABAT!$A$6:$A$9,RABAT!C$6:C$9),"---")</f>
        <v>0</v>
      </c>
      <c r="G107" s="158">
        <f t="shared" ref="G107:G119" si="6">CEILING(E107-(E107*F107),0.1)</f>
        <v>101</v>
      </c>
      <c r="H107" s="107" t="s">
        <v>3029</v>
      </c>
      <c r="I107" s="55" t="s">
        <v>2127</v>
      </c>
      <c r="J107" s="56" t="s">
        <v>2122</v>
      </c>
      <c r="K107" s="55" t="s">
        <v>2121</v>
      </c>
    </row>
    <row r="108" spans="1:11" x14ac:dyDescent="0.2">
      <c r="A108" s="2">
        <v>107</v>
      </c>
      <c r="B108" s="40" t="s">
        <v>3119</v>
      </c>
      <c r="C108" s="40" t="s">
        <v>3120</v>
      </c>
      <c r="D108" s="149" t="s">
        <v>151</v>
      </c>
      <c r="E108" s="173">
        <v>121</v>
      </c>
      <c r="F108" s="163">
        <f>IF(LOOKUP($J108,RABAT!$A$6:$A$9,RABAT!$A$6:$A$9)=$J108,LOOKUP($J108,RABAT!$A$6:$A$9,RABAT!C$6:C$9),"---")</f>
        <v>0</v>
      </c>
      <c r="G108" s="158">
        <f t="shared" si="6"/>
        <v>121</v>
      </c>
      <c r="H108" s="97" t="s">
        <v>3121</v>
      </c>
      <c r="I108" s="40" t="s">
        <v>2127</v>
      </c>
      <c r="J108" s="41" t="s">
        <v>2122</v>
      </c>
      <c r="K108" s="40" t="s">
        <v>2121</v>
      </c>
    </row>
    <row r="109" spans="1:11" x14ac:dyDescent="0.2">
      <c r="A109" s="5">
        <v>108</v>
      </c>
      <c r="B109" s="42" t="s">
        <v>4259</v>
      </c>
      <c r="C109" s="40" t="s">
        <v>3030</v>
      </c>
      <c r="D109" s="149" t="s">
        <v>151</v>
      </c>
      <c r="E109" s="173">
        <v>124</v>
      </c>
      <c r="F109" s="163">
        <f>IF(LOOKUP($J109,RABAT!$A$6:$A$9,RABAT!$A$6:$A$9)=$J109,LOOKUP($J109,RABAT!$A$6:$A$9,RABAT!C$6:C$9),"---")</f>
        <v>0</v>
      </c>
      <c r="G109" s="158">
        <f t="shared" si="6"/>
        <v>124</v>
      </c>
      <c r="H109" s="97" t="s">
        <v>3031</v>
      </c>
      <c r="I109" s="40" t="s">
        <v>2127</v>
      </c>
      <c r="J109" s="41" t="s">
        <v>2122</v>
      </c>
      <c r="K109" s="40" t="s">
        <v>2121</v>
      </c>
    </row>
    <row r="110" spans="1:11" x14ac:dyDescent="0.2">
      <c r="A110" s="2">
        <v>109</v>
      </c>
      <c r="B110" s="40" t="s">
        <v>3122</v>
      </c>
      <c r="C110" s="40" t="s">
        <v>3123</v>
      </c>
      <c r="D110" s="149" t="s">
        <v>152</v>
      </c>
      <c r="E110" s="173">
        <v>128</v>
      </c>
      <c r="F110" s="163">
        <f>IF(LOOKUP($J110,RABAT!$A$6:$A$9,RABAT!$A$6:$A$9)=$J110,LOOKUP($J110,RABAT!$A$6:$A$9,RABAT!C$6:C$9),"---")</f>
        <v>0</v>
      </c>
      <c r="G110" s="158">
        <f t="shared" si="6"/>
        <v>128</v>
      </c>
      <c r="H110" s="97" t="s">
        <v>3124</v>
      </c>
      <c r="I110" s="40" t="s">
        <v>2127</v>
      </c>
      <c r="J110" s="41" t="s">
        <v>2122</v>
      </c>
      <c r="K110" s="40" t="s">
        <v>2121</v>
      </c>
    </row>
    <row r="111" spans="1:11" x14ac:dyDescent="0.2">
      <c r="A111" s="5">
        <v>110</v>
      </c>
      <c r="B111" s="40" t="s">
        <v>3125</v>
      </c>
      <c r="C111" s="40" t="s">
        <v>3126</v>
      </c>
      <c r="D111" s="149" t="s">
        <v>151</v>
      </c>
      <c r="E111" s="173">
        <v>219</v>
      </c>
      <c r="F111" s="163">
        <f>IF(LOOKUP($J111,RABAT!$A$6:$A$9,RABAT!$A$6:$A$9)=$J111,LOOKUP($J111,RABAT!$A$6:$A$9,RABAT!C$6:C$9),"---")</f>
        <v>0</v>
      </c>
      <c r="G111" s="158">
        <f t="shared" si="6"/>
        <v>219</v>
      </c>
      <c r="H111" s="97" t="s">
        <v>3127</v>
      </c>
      <c r="I111" s="40" t="s">
        <v>2127</v>
      </c>
      <c r="J111" s="41" t="s">
        <v>2122</v>
      </c>
      <c r="K111" s="40" t="s">
        <v>2121</v>
      </c>
    </row>
    <row r="112" spans="1:11" x14ac:dyDescent="0.2">
      <c r="A112" s="2">
        <v>111</v>
      </c>
      <c r="B112" s="40" t="s">
        <v>3128</v>
      </c>
      <c r="C112" s="40" t="s">
        <v>3129</v>
      </c>
      <c r="D112" s="149" t="s">
        <v>152</v>
      </c>
      <c r="E112" s="173">
        <v>297</v>
      </c>
      <c r="F112" s="163">
        <f>IF(LOOKUP($J112,RABAT!$A$6:$A$9,RABAT!$A$6:$A$9)=$J112,LOOKUP($J112,RABAT!$A$6:$A$9,RABAT!C$6:C$9),"---")</f>
        <v>0</v>
      </c>
      <c r="G112" s="158">
        <f t="shared" si="6"/>
        <v>297</v>
      </c>
      <c r="H112" s="97" t="s">
        <v>3130</v>
      </c>
      <c r="I112" s="40" t="s">
        <v>2127</v>
      </c>
      <c r="J112" s="41" t="s">
        <v>2122</v>
      </c>
      <c r="K112" s="40" t="s">
        <v>2121</v>
      </c>
    </row>
    <row r="113" spans="1:11" x14ac:dyDescent="0.2">
      <c r="A113" s="2">
        <v>112</v>
      </c>
      <c r="B113" s="40" t="s">
        <v>3131</v>
      </c>
      <c r="C113" s="40" t="s">
        <v>3132</v>
      </c>
      <c r="D113" s="149" t="s">
        <v>151</v>
      </c>
      <c r="E113" s="173">
        <v>297</v>
      </c>
      <c r="F113" s="163">
        <f>IF(LOOKUP($J113,RABAT!$A$6:$A$9,RABAT!$A$6:$A$9)=$J113,LOOKUP($J113,RABAT!$A$6:$A$9,RABAT!C$6:C$9),"---")</f>
        <v>0</v>
      </c>
      <c r="G113" s="158">
        <f t="shared" si="6"/>
        <v>297</v>
      </c>
      <c r="H113" s="97" t="s">
        <v>3133</v>
      </c>
      <c r="I113" s="40" t="s">
        <v>2127</v>
      </c>
      <c r="J113" s="41" t="s">
        <v>2122</v>
      </c>
      <c r="K113" s="40" t="s">
        <v>2121</v>
      </c>
    </row>
    <row r="114" spans="1:11" x14ac:dyDescent="0.2">
      <c r="A114" s="2">
        <v>113</v>
      </c>
      <c r="B114" s="40" t="s">
        <v>3134</v>
      </c>
      <c r="C114" s="40" t="s">
        <v>3135</v>
      </c>
      <c r="D114" s="149" t="s">
        <v>151</v>
      </c>
      <c r="E114" s="173">
        <v>394</v>
      </c>
      <c r="F114" s="163">
        <f>IF(LOOKUP($J114,RABAT!$A$6:$A$9,RABAT!$A$6:$A$9)=$J114,LOOKUP($J114,RABAT!$A$6:$A$9,RABAT!C$6:C$9),"---")</f>
        <v>0</v>
      </c>
      <c r="G114" s="158">
        <f t="shared" si="6"/>
        <v>394</v>
      </c>
      <c r="H114" s="97" t="s">
        <v>3136</v>
      </c>
      <c r="I114" s="40" t="s">
        <v>2127</v>
      </c>
      <c r="J114" s="41" t="s">
        <v>2122</v>
      </c>
      <c r="K114" s="40" t="s">
        <v>2121</v>
      </c>
    </row>
    <row r="115" spans="1:11" x14ac:dyDescent="0.2">
      <c r="A115" s="5">
        <v>114</v>
      </c>
      <c r="B115" s="40" t="s">
        <v>3137</v>
      </c>
      <c r="C115" s="40" t="s">
        <v>3138</v>
      </c>
      <c r="D115" s="149" t="s">
        <v>151</v>
      </c>
      <c r="E115" s="173">
        <v>415</v>
      </c>
      <c r="F115" s="163">
        <f>IF(LOOKUP($J115,RABAT!$A$6:$A$9,RABAT!$A$6:$A$9)=$J115,LOOKUP($J115,RABAT!$A$6:$A$9,RABAT!C$6:C$9),"---")</f>
        <v>0</v>
      </c>
      <c r="G115" s="158">
        <f t="shared" si="6"/>
        <v>415</v>
      </c>
      <c r="H115" s="97" t="s">
        <v>3139</v>
      </c>
      <c r="I115" s="40" t="s">
        <v>2127</v>
      </c>
      <c r="J115" s="41" t="s">
        <v>2122</v>
      </c>
      <c r="K115" s="40" t="s">
        <v>2121</v>
      </c>
    </row>
    <row r="116" spans="1:11" x14ac:dyDescent="0.2">
      <c r="A116" s="2">
        <v>115</v>
      </c>
      <c r="B116" s="40" t="s">
        <v>3140</v>
      </c>
      <c r="C116" s="40" t="s">
        <v>3141</v>
      </c>
      <c r="D116" s="149" t="s">
        <v>152</v>
      </c>
      <c r="E116" s="173">
        <v>684</v>
      </c>
      <c r="F116" s="163">
        <f>IF(LOOKUP($J116,RABAT!$A$6:$A$9,RABAT!$A$6:$A$9)=$J116,LOOKUP($J116,RABAT!$A$6:$A$9,RABAT!C$6:C$9),"---")</f>
        <v>0</v>
      </c>
      <c r="G116" s="158">
        <f t="shared" si="6"/>
        <v>684</v>
      </c>
      <c r="H116" s="97" t="s">
        <v>3142</v>
      </c>
      <c r="I116" s="40" t="s">
        <v>2127</v>
      </c>
      <c r="J116" s="41" t="s">
        <v>2122</v>
      </c>
      <c r="K116" s="40" t="s">
        <v>2121</v>
      </c>
    </row>
    <row r="117" spans="1:11" x14ac:dyDescent="0.2">
      <c r="A117" s="5">
        <v>116</v>
      </c>
      <c r="B117" s="40" t="s">
        <v>3143</v>
      </c>
      <c r="C117" s="40" t="s">
        <v>3144</v>
      </c>
      <c r="D117" s="149" t="s">
        <v>152</v>
      </c>
      <c r="E117" s="173">
        <v>1172</v>
      </c>
      <c r="F117" s="163">
        <f>IF(LOOKUP($J117,RABAT!$A$6:$A$9,RABAT!$A$6:$A$9)=$J117,LOOKUP($J117,RABAT!$A$6:$A$9,RABAT!C$6:C$9),"---")</f>
        <v>0</v>
      </c>
      <c r="G117" s="158">
        <f t="shared" si="6"/>
        <v>1172</v>
      </c>
      <c r="H117" s="97" t="s">
        <v>3142</v>
      </c>
      <c r="I117" s="40" t="s">
        <v>2127</v>
      </c>
      <c r="J117" s="41" t="s">
        <v>2122</v>
      </c>
      <c r="K117" s="40" t="s">
        <v>2121</v>
      </c>
    </row>
    <row r="118" spans="1:11" x14ac:dyDescent="0.2">
      <c r="A118" s="2">
        <v>117</v>
      </c>
      <c r="B118" s="40" t="s">
        <v>3145</v>
      </c>
      <c r="C118" s="40" t="s">
        <v>3146</v>
      </c>
      <c r="D118" s="149" t="s">
        <v>152</v>
      </c>
      <c r="E118" s="173">
        <v>1819</v>
      </c>
      <c r="F118" s="163">
        <f>IF(LOOKUP($J118,RABAT!$A$6:$A$9,RABAT!$A$6:$A$9)=$J118,LOOKUP($J118,RABAT!$A$6:$A$9,RABAT!C$6:C$9),"---")</f>
        <v>0</v>
      </c>
      <c r="G118" s="158">
        <f t="shared" si="6"/>
        <v>1819</v>
      </c>
      <c r="H118" s="97" t="s">
        <v>3142</v>
      </c>
      <c r="I118" s="40" t="s">
        <v>2127</v>
      </c>
      <c r="J118" s="41" t="s">
        <v>2122</v>
      </c>
      <c r="K118" s="40" t="s">
        <v>2121</v>
      </c>
    </row>
    <row r="119" spans="1:11" x14ac:dyDescent="0.2">
      <c r="A119" s="2">
        <v>118</v>
      </c>
      <c r="B119" s="40" t="s">
        <v>3147</v>
      </c>
      <c r="C119" s="40" t="s">
        <v>3148</v>
      </c>
      <c r="D119" s="149" t="s">
        <v>152</v>
      </c>
      <c r="E119" s="173">
        <v>1926</v>
      </c>
      <c r="F119" s="163">
        <f>IF(LOOKUP($J119,RABAT!$A$6:$A$9,RABAT!$A$6:$A$9)=$J119,LOOKUP($J119,RABAT!$A$6:$A$9,RABAT!C$6:C$9),"---")</f>
        <v>0</v>
      </c>
      <c r="G119" s="158">
        <f t="shared" si="6"/>
        <v>1926</v>
      </c>
      <c r="H119" s="106" t="s">
        <v>3142</v>
      </c>
      <c r="I119" s="50" t="s">
        <v>2127</v>
      </c>
      <c r="J119" s="51" t="s">
        <v>2122</v>
      </c>
      <c r="K119" s="50" t="s">
        <v>2121</v>
      </c>
    </row>
    <row r="120" spans="1:11" customFormat="1" x14ac:dyDescent="0.2">
      <c r="A120" s="2">
        <v>119</v>
      </c>
      <c r="B120" s="103" t="s">
        <v>132</v>
      </c>
      <c r="C120" s="100" t="s">
        <v>4260</v>
      </c>
      <c r="D120" s="114" t="s">
        <v>150</v>
      </c>
      <c r="E120" s="115" t="s">
        <v>137</v>
      </c>
      <c r="F120" s="113" t="s">
        <v>138</v>
      </c>
      <c r="G120" s="114" t="s">
        <v>139</v>
      </c>
      <c r="H120" s="3" t="s">
        <v>134</v>
      </c>
      <c r="I120" s="3" t="s">
        <v>135</v>
      </c>
      <c r="J120" s="3" t="s">
        <v>136</v>
      </c>
      <c r="K120" s="3" t="s">
        <v>2120</v>
      </c>
    </row>
    <row r="121" spans="1:11" x14ac:dyDescent="0.2">
      <c r="A121" s="5">
        <v>120</v>
      </c>
      <c r="B121" s="40" t="s">
        <v>2470</v>
      </c>
      <c r="C121" s="40" t="s">
        <v>2471</v>
      </c>
      <c r="D121" s="149" t="s">
        <v>151</v>
      </c>
      <c r="E121" s="173">
        <v>72</v>
      </c>
      <c r="F121" s="163">
        <f>IF(LOOKUP($J121,RABAT!$A$6:$A$9,RABAT!$A$6:$A$9)=$J121,LOOKUP($J121,RABAT!$A$6:$A$9,RABAT!C$6:C$9),"---")</f>
        <v>0</v>
      </c>
      <c r="G121" s="158">
        <f t="shared" ref="G121:G141" si="7">CEILING(E121-(E121*F121),0.1)</f>
        <v>72</v>
      </c>
      <c r="H121" s="107" t="s">
        <v>2154</v>
      </c>
      <c r="I121" s="55" t="s">
        <v>2127</v>
      </c>
      <c r="J121" s="56" t="s">
        <v>2122</v>
      </c>
      <c r="K121" s="55" t="s">
        <v>2121</v>
      </c>
    </row>
    <row r="122" spans="1:11" x14ac:dyDescent="0.2">
      <c r="A122" s="2">
        <v>121</v>
      </c>
      <c r="B122" s="40" t="s">
        <v>2472</v>
      </c>
      <c r="C122" s="40" t="s">
        <v>2473</v>
      </c>
      <c r="D122" s="149" t="s">
        <v>151</v>
      </c>
      <c r="E122" s="173">
        <v>65</v>
      </c>
      <c r="F122" s="163">
        <f>IF(LOOKUP($J122,RABAT!$A$6:$A$9,RABAT!$A$6:$A$9)=$J122,LOOKUP($J122,RABAT!$A$6:$A$9,RABAT!C$6:C$9),"---")</f>
        <v>0</v>
      </c>
      <c r="G122" s="158">
        <f t="shared" si="7"/>
        <v>65</v>
      </c>
      <c r="H122" s="97" t="s">
        <v>2186</v>
      </c>
      <c r="I122" s="40" t="s">
        <v>2127</v>
      </c>
      <c r="J122" s="41" t="s">
        <v>2122</v>
      </c>
      <c r="K122" s="40" t="s">
        <v>2121</v>
      </c>
    </row>
    <row r="123" spans="1:11" x14ac:dyDescent="0.2">
      <c r="A123" s="5">
        <v>122</v>
      </c>
      <c r="B123" s="40" t="s">
        <v>2474</v>
      </c>
      <c r="C123" s="40" t="s">
        <v>2475</v>
      </c>
      <c r="D123" s="149" t="s">
        <v>151</v>
      </c>
      <c r="E123" s="173">
        <v>86</v>
      </c>
      <c r="F123" s="163">
        <f>IF(LOOKUP($J123,RABAT!$A$6:$A$9,RABAT!$A$6:$A$9)=$J123,LOOKUP($J123,RABAT!$A$6:$A$9,RABAT!C$6:C$9),"---")</f>
        <v>0</v>
      </c>
      <c r="G123" s="158">
        <f t="shared" si="7"/>
        <v>86</v>
      </c>
      <c r="H123" s="97" t="s">
        <v>2189</v>
      </c>
      <c r="I123" s="40" t="s">
        <v>2127</v>
      </c>
      <c r="J123" s="41" t="s">
        <v>2122</v>
      </c>
      <c r="K123" s="40" t="s">
        <v>2121</v>
      </c>
    </row>
    <row r="124" spans="1:11" x14ac:dyDescent="0.2">
      <c r="A124" s="2">
        <v>123</v>
      </c>
      <c r="B124" s="40" t="s">
        <v>2476</v>
      </c>
      <c r="C124" s="40" t="s">
        <v>2477</v>
      </c>
      <c r="D124" s="149" t="s">
        <v>151</v>
      </c>
      <c r="E124" s="173">
        <v>86</v>
      </c>
      <c r="F124" s="163">
        <f>IF(LOOKUP($J124,RABAT!$A$6:$A$9,RABAT!$A$6:$A$9)=$J124,LOOKUP($J124,RABAT!$A$6:$A$9,RABAT!C$6:C$9),"---")</f>
        <v>0</v>
      </c>
      <c r="G124" s="158">
        <f t="shared" si="7"/>
        <v>86</v>
      </c>
      <c r="H124" s="97" t="s">
        <v>2157</v>
      </c>
      <c r="I124" s="40" t="s">
        <v>2127</v>
      </c>
      <c r="J124" s="41" t="s">
        <v>2122</v>
      </c>
      <c r="K124" s="40" t="s">
        <v>2121</v>
      </c>
    </row>
    <row r="125" spans="1:11" x14ac:dyDescent="0.2">
      <c r="A125" s="2">
        <v>124</v>
      </c>
      <c r="B125" s="40" t="s">
        <v>2478</v>
      </c>
      <c r="C125" s="40" t="s">
        <v>2479</v>
      </c>
      <c r="D125" s="149" t="s">
        <v>151</v>
      </c>
      <c r="E125" s="173">
        <v>86</v>
      </c>
      <c r="F125" s="163">
        <f>IF(LOOKUP($J125,RABAT!$A$6:$A$9,RABAT!$A$6:$A$9)=$J125,LOOKUP($J125,RABAT!$A$6:$A$9,RABAT!C$6:C$9),"---")</f>
        <v>0</v>
      </c>
      <c r="G125" s="158">
        <f t="shared" si="7"/>
        <v>86</v>
      </c>
      <c r="H125" s="97" t="s">
        <v>4098</v>
      </c>
      <c r="I125" s="40" t="s">
        <v>2127</v>
      </c>
      <c r="J125" s="41" t="s">
        <v>2122</v>
      </c>
      <c r="K125" s="40" t="s">
        <v>2121</v>
      </c>
    </row>
    <row r="126" spans="1:11" x14ac:dyDescent="0.2">
      <c r="A126" s="2">
        <v>125</v>
      </c>
      <c r="B126" s="40" t="s">
        <v>2480</v>
      </c>
      <c r="C126" s="40" t="s">
        <v>554</v>
      </c>
      <c r="D126" s="149" t="s">
        <v>151</v>
      </c>
      <c r="E126" s="173">
        <v>109</v>
      </c>
      <c r="F126" s="163">
        <f>IF(LOOKUP($J126,RABAT!$A$6:$A$9,RABAT!$A$6:$A$9)=$J126,LOOKUP($J126,RABAT!$A$6:$A$9,RABAT!C$6:C$9),"---")</f>
        <v>0</v>
      </c>
      <c r="G126" s="158">
        <f t="shared" si="7"/>
        <v>109</v>
      </c>
      <c r="H126" s="97" t="s">
        <v>2481</v>
      </c>
      <c r="I126" s="40" t="s">
        <v>2127</v>
      </c>
      <c r="J126" s="41" t="s">
        <v>2122</v>
      </c>
      <c r="K126" s="40" t="s">
        <v>2121</v>
      </c>
    </row>
    <row r="127" spans="1:11" x14ac:dyDescent="0.2">
      <c r="A127" s="5">
        <v>126</v>
      </c>
      <c r="B127" s="40" t="s">
        <v>555</v>
      </c>
      <c r="C127" s="40" t="s">
        <v>556</v>
      </c>
      <c r="D127" s="149" t="s">
        <v>151</v>
      </c>
      <c r="E127" s="173">
        <v>108</v>
      </c>
      <c r="F127" s="163">
        <f>IF(LOOKUP($J127,RABAT!$A$6:$A$9,RABAT!$A$6:$A$9)=$J127,LOOKUP($J127,RABAT!$A$6:$A$9,RABAT!C$6:C$9),"---")</f>
        <v>0</v>
      </c>
      <c r="G127" s="158">
        <f t="shared" si="7"/>
        <v>108</v>
      </c>
      <c r="H127" s="97" t="s">
        <v>2160</v>
      </c>
      <c r="I127" s="40" t="s">
        <v>2127</v>
      </c>
      <c r="J127" s="41" t="s">
        <v>2122</v>
      </c>
      <c r="K127" s="40" t="s">
        <v>2121</v>
      </c>
    </row>
    <row r="128" spans="1:11" x14ac:dyDescent="0.2">
      <c r="A128" s="2">
        <v>127</v>
      </c>
      <c r="B128" s="40" t="s">
        <v>557</v>
      </c>
      <c r="C128" s="40" t="s">
        <v>558</v>
      </c>
      <c r="D128" s="149" t="s">
        <v>152</v>
      </c>
      <c r="E128" s="173">
        <v>182</v>
      </c>
      <c r="F128" s="163">
        <f>IF(LOOKUP($J128,RABAT!$A$6:$A$9,RABAT!$A$6:$A$9)=$J128,LOOKUP($J128,RABAT!$A$6:$A$9,RABAT!C$6:C$9),"---")</f>
        <v>0</v>
      </c>
      <c r="G128" s="158">
        <f t="shared" si="7"/>
        <v>182</v>
      </c>
      <c r="H128" s="97" t="s">
        <v>2489</v>
      </c>
      <c r="I128" s="40" t="s">
        <v>2127</v>
      </c>
      <c r="J128" s="41" t="s">
        <v>2122</v>
      </c>
      <c r="K128" s="40" t="s">
        <v>2121</v>
      </c>
    </row>
    <row r="129" spans="1:11" x14ac:dyDescent="0.2">
      <c r="A129" s="5">
        <v>128</v>
      </c>
      <c r="B129" s="40" t="s">
        <v>559</v>
      </c>
      <c r="C129" s="40" t="s">
        <v>560</v>
      </c>
      <c r="D129" s="149" t="s">
        <v>151</v>
      </c>
      <c r="E129" s="173">
        <v>190</v>
      </c>
      <c r="F129" s="163">
        <f>IF(LOOKUP($J129,RABAT!$A$6:$A$9,RABAT!$A$6:$A$9)=$J129,LOOKUP($J129,RABAT!$A$6:$A$9,RABAT!C$6:C$9),"---")</f>
        <v>0</v>
      </c>
      <c r="G129" s="158">
        <f t="shared" si="7"/>
        <v>190</v>
      </c>
      <c r="H129" s="97" t="s">
        <v>2163</v>
      </c>
      <c r="I129" s="40" t="s">
        <v>2127</v>
      </c>
      <c r="J129" s="41" t="s">
        <v>2122</v>
      </c>
      <c r="K129" s="40" t="s">
        <v>2121</v>
      </c>
    </row>
    <row r="130" spans="1:11" x14ac:dyDescent="0.2">
      <c r="A130" s="2">
        <v>129</v>
      </c>
      <c r="B130" s="40" t="s">
        <v>561</v>
      </c>
      <c r="C130" s="40" t="s">
        <v>562</v>
      </c>
      <c r="D130" s="149" t="s">
        <v>152</v>
      </c>
      <c r="E130" s="173">
        <v>182</v>
      </c>
      <c r="F130" s="163">
        <f>IF(LOOKUP($J130,RABAT!$A$6:$A$9,RABAT!$A$6:$A$9)=$J130,LOOKUP($J130,RABAT!$A$6:$A$9,RABAT!C$6:C$9),"---")</f>
        <v>0</v>
      </c>
      <c r="G130" s="158">
        <f t="shared" si="7"/>
        <v>182</v>
      </c>
      <c r="H130" s="97" t="s">
        <v>2497</v>
      </c>
      <c r="I130" s="40" t="s">
        <v>2127</v>
      </c>
      <c r="J130" s="41" t="s">
        <v>2122</v>
      </c>
      <c r="K130" s="40" t="s">
        <v>2121</v>
      </c>
    </row>
    <row r="131" spans="1:11" x14ac:dyDescent="0.2">
      <c r="A131" s="2">
        <v>130</v>
      </c>
      <c r="B131" s="40" t="s">
        <v>563</v>
      </c>
      <c r="C131" s="40" t="s">
        <v>564</v>
      </c>
      <c r="D131" s="149" t="s">
        <v>152</v>
      </c>
      <c r="E131" s="173">
        <v>268</v>
      </c>
      <c r="F131" s="163">
        <f>IF(LOOKUP($J131,RABAT!$A$6:$A$9,RABAT!$A$6:$A$9)=$J131,LOOKUP($J131,RABAT!$A$6:$A$9,RABAT!C$6:C$9),"---")</f>
        <v>0</v>
      </c>
      <c r="G131" s="158">
        <f t="shared" si="7"/>
        <v>268</v>
      </c>
      <c r="H131" s="97" t="s">
        <v>565</v>
      </c>
      <c r="I131" s="40" t="s">
        <v>2127</v>
      </c>
      <c r="J131" s="41" t="s">
        <v>2122</v>
      </c>
      <c r="K131" s="40" t="s">
        <v>2121</v>
      </c>
    </row>
    <row r="132" spans="1:11" x14ac:dyDescent="0.2">
      <c r="A132" s="2">
        <v>131</v>
      </c>
      <c r="B132" s="40" t="s">
        <v>1310</v>
      </c>
      <c r="C132" s="40" t="s">
        <v>1311</v>
      </c>
      <c r="D132" s="149" t="s">
        <v>152</v>
      </c>
      <c r="E132" s="173">
        <v>259</v>
      </c>
      <c r="F132" s="163">
        <f>IF(LOOKUP($J132,RABAT!$A$6:$A$9,RABAT!$A$6:$A$9)=$J132,LOOKUP($J132,RABAT!$A$6:$A$9,RABAT!C$6:C$9),"---")</f>
        <v>0</v>
      </c>
      <c r="G132" s="158">
        <f t="shared" si="7"/>
        <v>259</v>
      </c>
      <c r="H132" s="97" t="s">
        <v>2503</v>
      </c>
      <c r="I132" s="40" t="s">
        <v>2127</v>
      </c>
      <c r="J132" s="41" t="s">
        <v>2122</v>
      </c>
      <c r="K132" s="40" t="s">
        <v>2121</v>
      </c>
    </row>
    <row r="133" spans="1:11" x14ac:dyDescent="0.2">
      <c r="A133" s="5">
        <v>132</v>
      </c>
      <c r="B133" s="40" t="s">
        <v>1312</v>
      </c>
      <c r="C133" s="40" t="s">
        <v>3084</v>
      </c>
      <c r="D133" s="149" t="s">
        <v>151</v>
      </c>
      <c r="E133" s="173">
        <v>259</v>
      </c>
      <c r="F133" s="163">
        <f>IF(LOOKUP($J133,RABAT!$A$6:$A$9,RABAT!$A$6:$A$9)=$J133,LOOKUP($J133,RABAT!$A$6:$A$9,RABAT!C$6:C$9),"---")</f>
        <v>0</v>
      </c>
      <c r="G133" s="158">
        <f t="shared" si="7"/>
        <v>259</v>
      </c>
      <c r="H133" s="97" t="s">
        <v>2166</v>
      </c>
      <c r="I133" s="40" t="s">
        <v>2127</v>
      </c>
      <c r="J133" s="41" t="s">
        <v>2122</v>
      </c>
      <c r="K133" s="40" t="s">
        <v>2121</v>
      </c>
    </row>
    <row r="134" spans="1:11" x14ac:dyDescent="0.2">
      <c r="A134" s="2">
        <v>133</v>
      </c>
      <c r="B134" s="40" t="s">
        <v>3085</v>
      </c>
      <c r="C134" s="40" t="s">
        <v>3086</v>
      </c>
      <c r="D134" s="149" t="s">
        <v>152</v>
      </c>
      <c r="E134" s="173">
        <v>497</v>
      </c>
      <c r="F134" s="163">
        <f>IF(LOOKUP($J134,RABAT!$A$6:$A$9,RABAT!$A$6:$A$9)=$J134,LOOKUP($J134,RABAT!$A$6:$A$9,RABAT!C$6:C$9),"---")</f>
        <v>0</v>
      </c>
      <c r="G134" s="158">
        <f t="shared" si="7"/>
        <v>497</v>
      </c>
      <c r="H134" s="97" t="s">
        <v>2511</v>
      </c>
      <c r="I134" s="40" t="s">
        <v>2127</v>
      </c>
      <c r="J134" s="41" t="s">
        <v>2122</v>
      </c>
      <c r="K134" s="40" t="s">
        <v>2121</v>
      </c>
    </row>
    <row r="135" spans="1:11" x14ac:dyDescent="0.2">
      <c r="A135" s="5">
        <v>134</v>
      </c>
      <c r="B135" s="40" t="s">
        <v>3087</v>
      </c>
      <c r="C135" s="40" t="s">
        <v>3088</v>
      </c>
      <c r="D135" s="149" t="s">
        <v>152</v>
      </c>
      <c r="E135" s="173">
        <v>519</v>
      </c>
      <c r="F135" s="163">
        <f>IF(LOOKUP($J135,RABAT!$A$6:$A$9,RABAT!$A$6:$A$9)=$J135,LOOKUP($J135,RABAT!$A$6:$A$9,RABAT!C$6:C$9),"---")</f>
        <v>0</v>
      </c>
      <c r="G135" s="158">
        <f t="shared" si="7"/>
        <v>519</v>
      </c>
      <c r="H135" s="97" t="s">
        <v>2514</v>
      </c>
      <c r="I135" s="40" t="s">
        <v>2127</v>
      </c>
      <c r="J135" s="41" t="s">
        <v>2122</v>
      </c>
      <c r="K135" s="40" t="s">
        <v>2121</v>
      </c>
    </row>
    <row r="136" spans="1:11" x14ac:dyDescent="0.2">
      <c r="A136" s="2">
        <v>135</v>
      </c>
      <c r="B136" s="40" t="s">
        <v>3089</v>
      </c>
      <c r="C136" s="40" t="s">
        <v>3090</v>
      </c>
      <c r="D136" s="149" t="s">
        <v>151</v>
      </c>
      <c r="E136" s="173">
        <v>491</v>
      </c>
      <c r="F136" s="163">
        <f>IF(LOOKUP($J136,RABAT!$A$6:$A$9,RABAT!$A$6:$A$9)=$J136,LOOKUP($J136,RABAT!$A$6:$A$9,RABAT!C$6:C$9),"---")</f>
        <v>0</v>
      </c>
      <c r="G136" s="158">
        <f t="shared" si="7"/>
        <v>491</v>
      </c>
      <c r="H136" s="97" t="s">
        <v>2169</v>
      </c>
      <c r="I136" s="40" t="s">
        <v>2127</v>
      </c>
      <c r="J136" s="41" t="s">
        <v>2122</v>
      </c>
      <c r="K136" s="40" t="s">
        <v>2121</v>
      </c>
    </row>
    <row r="137" spans="1:11" x14ac:dyDescent="0.2">
      <c r="A137" s="2">
        <v>136</v>
      </c>
      <c r="B137" s="40" t="s">
        <v>3091</v>
      </c>
      <c r="C137" s="40" t="s">
        <v>3092</v>
      </c>
      <c r="D137" s="149" t="s">
        <v>152</v>
      </c>
      <c r="E137" s="173">
        <v>497</v>
      </c>
      <c r="F137" s="163">
        <f>IF(LOOKUP($J137,RABAT!$A$6:$A$9,RABAT!$A$6:$A$9)=$J137,LOOKUP($J137,RABAT!$A$6:$A$9,RABAT!C$6:C$9),"---")</f>
        <v>0</v>
      </c>
      <c r="G137" s="158">
        <f t="shared" si="7"/>
        <v>497</v>
      </c>
      <c r="H137" s="97" t="s">
        <v>4146</v>
      </c>
      <c r="I137" s="40" t="s">
        <v>2127</v>
      </c>
      <c r="J137" s="41" t="s">
        <v>2122</v>
      </c>
      <c r="K137" s="40" t="s">
        <v>2121</v>
      </c>
    </row>
    <row r="138" spans="1:11" x14ac:dyDescent="0.2">
      <c r="A138" s="2">
        <v>137</v>
      </c>
      <c r="B138" s="40" t="s">
        <v>3093</v>
      </c>
      <c r="C138" s="40" t="s">
        <v>3094</v>
      </c>
      <c r="D138" s="149" t="s">
        <v>152</v>
      </c>
      <c r="E138" s="173">
        <v>636</v>
      </c>
      <c r="F138" s="163">
        <f>IF(LOOKUP($J138,RABAT!$A$6:$A$9,RABAT!$A$6:$A$9)=$J138,LOOKUP($J138,RABAT!$A$6:$A$9,RABAT!C$6:C$9),"---")</f>
        <v>0</v>
      </c>
      <c r="G138" s="158">
        <f t="shared" si="7"/>
        <v>636</v>
      </c>
      <c r="H138" s="97" t="s">
        <v>2522</v>
      </c>
      <c r="I138" s="40" t="s">
        <v>2127</v>
      </c>
      <c r="J138" s="41" t="s">
        <v>2122</v>
      </c>
      <c r="K138" s="40" t="s">
        <v>2121</v>
      </c>
    </row>
    <row r="139" spans="1:11" x14ac:dyDescent="0.2">
      <c r="A139" s="5">
        <v>138</v>
      </c>
      <c r="B139" s="40" t="s">
        <v>3095</v>
      </c>
      <c r="C139" s="40" t="s">
        <v>3096</v>
      </c>
      <c r="D139" s="149" t="s">
        <v>152</v>
      </c>
      <c r="E139" s="173">
        <v>636</v>
      </c>
      <c r="F139" s="163">
        <f>IF(LOOKUP($J139,RABAT!$A$6:$A$9,RABAT!$A$6:$A$9)=$J139,LOOKUP($J139,RABAT!$A$6:$A$9,RABAT!C$6:C$9),"---")</f>
        <v>0</v>
      </c>
      <c r="G139" s="158">
        <f t="shared" si="7"/>
        <v>636</v>
      </c>
      <c r="H139" s="97" t="s">
        <v>2525</v>
      </c>
      <c r="I139" s="40" t="s">
        <v>2127</v>
      </c>
      <c r="J139" s="41" t="s">
        <v>2122</v>
      </c>
      <c r="K139" s="40" t="s">
        <v>2121</v>
      </c>
    </row>
    <row r="140" spans="1:11" x14ac:dyDescent="0.2">
      <c r="A140" s="2">
        <v>139</v>
      </c>
      <c r="B140" s="40" t="s">
        <v>3097</v>
      </c>
      <c r="C140" s="40" t="s">
        <v>3098</v>
      </c>
      <c r="D140" s="149" t="s">
        <v>152</v>
      </c>
      <c r="E140" s="173">
        <v>792</v>
      </c>
      <c r="F140" s="163">
        <f>IF(LOOKUP($J140,RABAT!$A$6:$A$9,RABAT!$A$6:$A$9)=$J140,LOOKUP($J140,RABAT!$A$6:$A$9,RABAT!C$6:C$9),"---")</f>
        <v>0</v>
      </c>
      <c r="G140" s="158">
        <f t="shared" si="7"/>
        <v>792</v>
      </c>
      <c r="H140" s="97" t="s">
        <v>2528</v>
      </c>
      <c r="I140" s="40" t="s">
        <v>2127</v>
      </c>
      <c r="J140" s="41" t="s">
        <v>2122</v>
      </c>
      <c r="K140" s="40" t="s">
        <v>2121</v>
      </c>
    </row>
    <row r="141" spans="1:11" x14ac:dyDescent="0.2">
      <c r="A141" s="5">
        <v>140</v>
      </c>
      <c r="B141" s="40" t="s">
        <v>3099</v>
      </c>
      <c r="C141" s="40" t="s">
        <v>3100</v>
      </c>
      <c r="D141" s="149" t="s">
        <v>152</v>
      </c>
      <c r="E141" s="173">
        <v>1014</v>
      </c>
      <c r="F141" s="163">
        <f>IF(LOOKUP($J141,RABAT!$A$6:$A$9,RABAT!$A$6:$A$9)=$J141,LOOKUP($J141,RABAT!$A$6:$A$9,RABAT!C$6:C$9),"---")</f>
        <v>0</v>
      </c>
      <c r="G141" s="158">
        <f t="shared" si="7"/>
        <v>1014</v>
      </c>
      <c r="H141" s="106" t="s">
        <v>4158</v>
      </c>
      <c r="I141" s="50" t="s">
        <v>2127</v>
      </c>
      <c r="J141" s="51" t="s">
        <v>2122</v>
      </c>
      <c r="K141" s="50" t="s">
        <v>2121</v>
      </c>
    </row>
    <row r="142" spans="1:11" customFormat="1" x14ac:dyDescent="0.2">
      <c r="A142" s="2">
        <v>141</v>
      </c>
      <c r="B142" s="103" t="s">
        <v>132</v>
      </c>
      <c r="C142" s="100" t="s">
        <v>4261</v>
      </c>
      <c r="D142" s="114" t="s">
        <v>150</v>
      </c>
      <c r="E142" s="115" t="s">
        <v>137</v>
      </c>
      <c r="F142" s="113" t="s">
        <v>138</v>
      </c>
      <c r="G142" s="114" t="s">
        <v>139</v>
      </c>
      <c r="H142" s="3" t="s">
        <v>134</v>
      </c>
      <c r="I142" s="3" t="s">
        <v>135</v>
      </c>
      <c r="J142" s="3" t="s">
        <v>136</v>
      </c>
      <c r="K142" s="3" t="s">
        <v>2120</v>
      </c>
    </row>
    <row r="143" spans="1:11" x14ac:dyDescent="0.2">
      <c r="A143" s="2">
        <v>142</v>
      </c>
      <c r="B143" s="40" t="s">
        <v>2824</v>
      </c>
      <c r="C143" s="40" t="s">
        <v>2825</v>
      </c>
      <c r="D143" s="149" t="s">
        <v>151</v>
      </c>
      <c r="E143" s="173">
        <v>65</v>
      </c>
      <c r="F143" s="163">
        <f>IF(LOOKUP($J143,RABAT!$A$6:$A$9,RABAT!$A$6:$A$9)=$J143,LOOKUP($J143,RABAT!$A$6:$A$9,RABAT!C$6:C$9),"---")</f>
        <v>0</v>
      </c>
      <c r="G143" s="158">
        <f t="shared" ref="G143:G165" si="8">CEILING(E143-(E143*F143),0.1)</f>
        <v>65</v>
      </c>
      <c r="H143" s="107" t="s">
        <v>2154</v>
      </c>
      <c r="I143" s="55" t="s">
        <v>2127</v>
      </c>
      <c r="J143" s="56" t="s">
        <v>2122</v>
      </c>
      <c r="K143" s="55" t="s">
        <v>2121</v>
      </c>
    </row>
    <row r="144" spans="1:11" x14ac:dyDescent="0.2">
      <c r="A144" s="2">
        <v>143</v>
      </c>
      <c r="B144" s="40" t="s">
        <v>2826</v>
      </c>
      <c r="C144" s="40" t="s">
        <v>2827</v>
      </c>
      <c r="D144" s="149" t="s">
        <v>151</v>
      </c>
      <c r="E144" s="173">
        <v>59</v>
      </c>
      <c r="F144" s="163">
        <f>IF(LOOKUP($J144,RABAT!$A$6:$A$9,RABAT!$A$6:$A$9)=$J144,LOOKUP($J144,RABAT!$A$6:$A$9,RABAT!C$6:C$9),"---")</f>
        <v>0</v>
      </c>
      <c r="G144" s="158">
        <f t="shared" si="8"/>
        <v>59</v>
      </c>
      <c r="H144" s="97" t="s">
        <v>2186</v>
      </c>
      <c r="I144" s="40" t="s">
        <v>2127</v>
      </c>
      <c r="J144" s="41" t="s">
        <v>2122</v>
      </c>
      <c r="K144" s="40" t="s">
        <v>2121</v>
      </c>
    </row>
    <row r="145" spans="1:11" x14ac:dyDescent="0.2">
      <c r="A145" s="5">
        <v>144</v>
      </c>
      <c r="B145" s="40" t="s">
        <v>2828</v>
      </c>
      <c r="C145" s="40" t="s">
        <v>2829</v>
      </c>
      <c r="D145" s="149" t="s">
        <v>151</v>
      </c>
      <c r="E145" s="173">
        <v>81</v>
      </c>
      <c r="F145" s="163">
        <f>IF(LOOKUP($J145,RABAT!$A$6:$A$9,RABAT!$A$6:$A$9)=$J145,LOOKUP($J145,RABAT!$A$6:$A$9,RABAT!C$6:C$9),"---")</f>
        <v>0</v>
      </c>
      <c r="G145" s="158">
        <f t="shared" si="8"/>
        <v>81</v>
      </c>
      <c r="H145" s="97" t="s">
        <v>2189</v>
      </c>
      <c r="I145" s="40" t="s">
        <v>2127</v>
      </c>
      <c r="J145" s="41" t="s">
        <v>2122</v>
      </c>
      <c r="K145" s="40" t="s">
        <v>2121</v>
      </c>
    </row>
    <row r="146" spans="1:11" x14ac:dyDescent="0.2">
      <c r="A146" s="2">
        <v>145</v>
      </c>
      <c r="B146" s="40" t="s">
        <v>2830</v>
      </c>
      <c r="C146" s="40" t="s">
        <v>2831</v>
      </c>
      <c r="D146" s="149" t="s">
        <v>151</v>
      </c>
      <c r="E146" s="173">
        <v>81</v>
      </c>
      <c r="F146" s="163">
        <f>IF(LOOKUP($J146,RABAT!$A$6:$A$9,RABAT!$A$6:$A$9)=$J146,LOOKUP($J146,RABAT!$A$6:$A$9,RABAT!C$6:C$9),"---")</f>
        <v>0</v>
      </c>
      <c r="G146" s="158">
        <f t="shared" si="8"/>
        <v>81</v>
      </c>
      <c r="H146" s="97" t="s">
        <v>2157</v>
      </c>
      <c r="I146" s="40" t="s">
        <v>2127</v>
      </c>
      <c r="J146" s="41" t="s">
        <v>2122</v>
      </c>
      <c r="K146" s="40" t="s">
        <v>2121</v>
      </c>
    </row>
    <row r="147" spans="1:11" x14ac:dyDescent="0.2">
      <c r="A147" s="5">
        <v>146</v>
      </c>
      <c r="B147" s="40" t="s">
        <v>2832</v>
      </c>
      <c r="C147" s="40" t="s">
        <v>2833</v>
      </c>
      <c r="D147" s="149" t="s">
        <v>151</v>
      </c>
      <c r="E147" s="173">
        <v>86</v>
      </c>
      <c r="F147" s="163">
        <f>IF(LOOKUP($J147,RABAT!$A$6:$A$9,RABAT!$A$6:$A$9)=$J147,LOOKUP($J147,RABAT!$A$6:$A$9,RABAT!C$6:C$9),"---")</f>
        <v>0</v>
      </c>
      <c r="G147" s="158">
        <f t="shared" si="8"/>
        <v>86</v>
      </c>
      <c r="H147" s="97" t="s">
        <v>4098</v>
      </c>
      <c r="I147" s="40" t="s">
        <v>2127</v>
      </c>
      <c r="J147" s="41" t="s">
        <v>2122</v>
      </c>
      <c r="K147" s="40" t="s">
        <v>2121</v>
      </c>
    </row>
    <row r="148" spans="1:11" x14ac:dyDescent="0.2">
      <c r="A148" s="2">
        <v>147</v>
      </c>
      <c r="B148" s="40" t="s">
        <v>2834</v>
      </c>
      <c r="C148" s="40" t="s">
        <v>2835</v>
      </c>
      <c r="D148" s="149" t="s">
        <v>151</v>
      </c>
      <c r="E148" s="173">
        <v>109</v>
      </c>
      <c r="F148" s="163">
        <f>IF(LOOKUP($J148,RABAT!$A$6:$A$9,RABAT!$A$6:$A$9)=$J148,LOOKUP($J148,RABAT!$A$6:$A$9,RABAT!C$6:C$9),"---")</f>
        <v>0</v>
      </c>
      <c r="G148" s="158">
        <f t="shared" si="8"/>
        <v>109</v>
      </c>
      <c r="H148" s="97" t="s">
        <v>4101</v>
      </c>
      <c r="I148" s="40" t="s">
        <v>2127</v>
      </c>
      <c r="J148" s="41" t="s">
        <v>2122</v>
      </c>
      <c r="K148" s="40" t="s">
        <v>2121</v>
      </c>
    </row>
    <row r="149" spans="1:11" x14ac:dyDescent="0.2">
      <c r="A149" s="2">
        <v>148</v>
      </c>
      <c r="B149" s="40" t="s">
        <v>2836</v>
      </c>
      <c r="C149" s="40" t="s">
        <v>2837</v>
      </c>
      <c r="D149" s="149" t="s">
        <v>151</v>
      </c>
      <c r="E149" s="173">
        <v>106</v>
      </c>
      <c r="F149" s="163">
        <f>IF(LOOKUP($J149,RABAT!$A$6:$A$9,RABAT!$A$6:$A$9)=$J149,LOOKUP($J149,RABAT!$A$6:$A$9,RABAT!C$6:C$9),"---")</f>
        <v>0</v>
      </c>
      <c r="G149" s="158">
        <f t="shared" si="8"/>
        <v>106</v>
      </c>
      <c r="H149" s="97" t="s">
        <v>2481</v>
      </c>
      <c r="I149" s="40" t="s">
        <v>2127</v>
      </c>
      <c r="J149" s="41" t="s">
        <v>2122</v>
      </c>
      <c r="K149" s="40" t="s">
        <v>2121</v>
      </c>
    </row>
    <row r="150" spans="1:11" x14ac:dyDescent="0.2">
      <c r="A150" s="2">
        <v>149</v>
      </c>
      <c r="B150" s="40" t="s">
        <v>2838</v>
      </c>
      <c r="C150" s="40" t="s">
        <v>2839</v>
      </c>
      <c r="D150" s="149" t="s">
        <v>151</v>
      </c>
      <c r="E150" s="173">
        <v>106</v>
      </c>
      <c r="F150" s="163">
        <f>IF(LOOKUP($J150,RABAT!$A$6:$A$9,RABAT!$A$6:$A$9)=$J150,LOOKUP($J150,RABAT!$A$6:$A$9,RABAT!C$6:C$9),"---")</f>
        <v>0</v>
      </c>
      <c r="G150" s="158">
        <f t="shared" si="8"/>
        <v>106</v>
      </c>
      <c r="H150" s="97" t="s">
        <v>2160</v>
      </c>
      <c r="I150" s="40" t="s">
        <v>2127</v>
      </c>
      <c r="J150" s="41" t="s">
        <v>2122</v>
      </c>
      <c r="K150" s="40" t="s">
        <v>2121</v>
      </c>
    </row>
    <row r="151" spans="1:11" x14ac:dyDescent="0.2">
      <c r="A151" s="5">
        <v>150</v>
      </c>
      <c r="B151" s="40" t="s">
        <v>2840</v>
      </c>
      <c r="C151" s="40" t="s">
        <v>2841</v>
      </c>
      <c r="D151" s="149" t="s">
        <v>152</v>
      </c>
      <c r="E151" s="173">
        <v>125</v>
      </c>
      <c r="F151" s="163">
        <f>IF(LOOKUP($J151,RABAT!$A$6:$A$9,RABAT!$A$6:$A$9)=$J151,LOOKUP($J151,RABAT!$A$6:$A$9,RABAT!C$6:C$9),"---")</f>
        <v>0</v>
      </c>
      <c r="G151" s="158">
        <f t="shared" si="8"/>
        <v>125</v>
      </c>
      <c r="H151" s="97" t="s">
        <v>2486</v>
      </c>
      <c r="I151" s="40" t="s">
        <v>2127</v>
      </c>
      <c r="J151" s="41" t="s">
        <v>2122</v>
      </c>
      <c r="K151" s="40" t="s">
        <v>2121</v>
      </c>
    </row>
    <row r="152" spans="1:11" x14ac:dyDescent="0.2">
      <c r="A152" s="2">
        <v>151</v>
      </c>
      <c r="B152" s="40" t="s">
        <v>2842</v>
      </c>
      <c r="C152" s="40" t="s">
        <v>2843</v>
      </c>
      <c r="D152" s="149" t="s">
        <v>152</v>
      </c>
      <c r="E152" s="173">
        <v>206</v>
      </c>
      <c r="F152" s="163">
        <f>IF(LOOKUP($J152,RABAT!$A$6:$A$9,RABAT!$A$6:$A$9)=$J152,LOOKUP($J152,RABAT!$A$6:$A$9,RABAT!C$6:C$9),"---")</f>
        <v>0</v>
      </c>
      <c r="G152" s="158">
        <f t="shared" si="8"/>
        <v>206</v>
      </c>
      <c r="H152" s="97" t="s">
        <v>2489</v>
      </c>
      <c r="I152" s="40" t="s">
        <v>2127</v>
      </c>
      <c r="J152" s="41" t="s">
        <v>2122</v>
      </c>
      <c r="K152" s="40" t="s">
        <v>2121</v>
      </c>
    </row>
    <row r="153" spans="1:11" x14ac:dyDescent="0.2">
      <c r="A153" s="5">
        <v>152</v>
      </c>
      <c r="B153" s="40" t="s">
        <v>2844</v>
      </c>
      <c r="C153" s="40" t="s">
        <v>2845</v>
      </c>
      <c r="D153" s="149" t="s">
        <v>151</v>
      </c>
      <c r="E153" s="173">
        <v>191</v>
      </c>
      <c r="F153" s="163">
        <f>IF(LOOKUP($J153,RABAT!$A$6:$A$9,RABAT!$A$6:$A$9)=$J153,LOOKUP($J153,RABAT!$A$6:$A$9,RABAT!C$6:C$9),"---")</f>
        <v>0</v>
      </c>
      <c r="G153" s="158">
        <f t="shared" si="8"/>
        <v>191</v>
      </c>
      <c r="H153" s="97" t="s">
        <v>2492</v>
      </c>
      <c r="I153" s="40" t="s">
        <v>2127</v>
      </c>
      <c r="J153" s="41" t="s">
        <v>2122</v>
      </c>
      <c r="K153" s="40" t="s">
        <v>2121</v>
      </c>
    </row>
    <row r="154" spans="1:11" x14ac:dyDescent="0.2">
      <c r="A154" s="2">
        <v>153</v>
      </c>
      <c r="B154" s="40" t="s">
        <v>2846</v>
      </c>
      <c r="C154" s="40" t="s">
        <v>2847</v>
      </c>
      <c r="D154" s="149" t="s">
        <v>151</v>
      </c>
      <c r="E154" s="173">
        <v>191</v>
      </c>
      <c r="F154" s="163">
        <f>IF(LOOKUP($J154,RABAT!$A$6:$A$9,RABAT!$A$6:$A$9)=$J154,LOOKUP($J154,RABAT!$A$6:$A$9,RABAT!C$6:C$9),"---")</f>
        <v>0</v>
      </c>
      <c r="G154" s="158">
        <f t="shared" si="8"/>
        <v>191</v>
      </c>
      <c r="H154" s="97" t="s">
        <v>2848</v>
      </c>
      <c r="I154" s="40" t="s">
        <v>2127</v>
      </c>
      <c r="J154" s="41" t="s">
        <v>2122</v>
      </c>
      <c r="K154" s="40" t="s">
        <v>2121</v>
      </c>
    </row>
    <row r="155" spans="1:11" x14ac:dyDescent="0.2">
      <c r="A155" s="2">
        <v>154</v>
      </c>
      <c r="B155" s="40" t="s">
        <v>2849</v>
      </c>
      <c r="C155" s="40" t="s">
        <v>2850</v>
      </c>
      <c r="D155" s="149" t="s">
        <v>152</v>
      </c>
      <c r="E155" s="173">
        <v>191</v>
      </c>
      <c r="F155" s="163">
        <f>IF(LOOKUP($J155,RABAT!$A$6:$A$9,RABAT!$A$6:$A$9)=$J155,LOOKUP($J155,RABAT!$A$6:$A$9,RABAT!C$6:C$9),"---")</f>
        <v>0</v>
      </c>
      <c r="G155" s="158">
        <f t="shared" si="8"/>
        <v>191</v>
      </c>
      <c r="H155" s="97" t="s">
        <v>2851</v>
      </c>
      <c r="I155" s="40" t="s">
        <v>2127</v>
      </c>
      <c r="J155" s="41" t="s">
        <v>2122</v>
      </c>
      <c r="K155" s="40" t="s">
        <v>2121</v>
      </c>
    </row>
    <row r="156" spans="1:11" x14ac:dyDescent="0.2">
      <c r="A156" s="2">
        <v>155</v>
      </c>
      <c r="B156" s="40" t="s">
        <v>2852</v>
      </c>
      <c r="C156" s="40" t="s">
        <v>2853</v>
      </c>
      <c r="D156" s="149" t="s">
        <v>152</v>
      </c>
      <c r="E156" s="173">
        <v>253</v>
      </c>
      <c r="F156" s="163">
        <f>IF(LOOKUP($J156,RABAT!$A$6:$A$9,RABAT!$A$6:$A$9)=$J156,LOOKUP($J156,RABAT!$A$6:$A$9,RABAT!C$6:C$9),"---")</f>
        <v>0</v>
      </c>
      <c r="G156" s="158">
        <f t="shared" si="8"/>
        <v>253</v>
      </c>
      <c r="H156" s="97" t="s">
        <v>2854</v>
      </c>
      <c r="I156" s="40" t="s">
        <v>2127</v>
      </c>
      <c r="J156" s="41" t="s">
        <v>2122</v>
      </c>
      <c r="K156" s="40" t="s">
        <v>2121</v>
      </c>
    </row>
    <row r="157" spans="1:11" x14ac:dyDescent="0.2">
      <c r="A157" s="5">
        <v>156</v>
      </c>
      <c r="B157" s="40" t="s">
        <v>2443</v>
      </c>
      <c r="C157" s="40" t="s">
        <v>2444</v>
      </c>
      <c r="D157" s="149" t="s">
        <v>152</v>
      </c>
      <c r="E157" s="173">
        <v>253</v>
      </c>
      <c r="F157" s="163">
        <f>IF(LOOKUP($J157,RABAT!$A$6:$A$9,RABAT!$A$6:$A$9)=$J157,LOOKUP($J157,RABAT!$A$6:$A$9,RABAT!C$6:C$9),"---")</f>
        <v>0</v>
      </c>
      <c r="G157" s="158">
        <f t="shared" si="8"/>
        <v>253</v>
      </c>
      <c r="H157" s="97" t="s">
        <v>2445</v>
      </c>
      <c r="I157" s="40" t="s">
        <v>2127</v>
      </c>
      <c r="J157" s="41" t="s">
        <v>2122</v>
      </c>
      <c r="K157" s="40" t="s">
        <v>2121</v>
      </c>
    </row>
    <row r="158" spans="1:11" x14ac:dyDescent="0.2">
      <c r="A158" s="2">
        <v>157</v>
      </c>
      <c r="B158" s="40" t="s">
        <v>2446</v>
      </c>
      <c r="C158" s="40" t="s">
        <v>2447</v>
      </c>
      <c r="D158" s="149" t="s">
        <v>151</v>
      </c>
      <c r="E158" s="173">
        <v>238</v>
      </c>
      <c r="F158" s="163">
        <f>IF(LOOKUP($J158,RABAT!$A$6:$A$9,RABAT!$A$6:$A$9)=$J158,LOOKUP($J158,RABAT!$A$6:$A$9,RABAT!C$6:C$9),"---")</f>
        <v>0</v>
      </c>
      <c r="G158" s="158">
        <f t="shared" si="8"/>
        <v>238</v>
      </c>
      <c r="H158" s="97" t="s">
        <v>2448</v>
      </c>
      <c r="I158" s="40" t="s">
        <v>2127</v>
      </c>
      <c r="J158" s="41" t="s">
        <v>2122</v>
      </c>
      <c r="K158" s="40" t="s">
        <v>2121</v>
      </c>
    </row>
    <row r="159" spans="1:11" x14ac:dyDescent="0.2">
      <c r="A159" s="5">
        <v>158</v>
      </c>
      <c r="B159" s="40" t="s">
        <v>2449</v>
      </c>
      <c r="C159" s="40" t="s">
        <v>2450</v>
      </c>
      <c r="D159" s="149" t="s">
        <v>152</v>
      </c>
      <c r="E159" s="173">
        <v>276</v>
      </c>
      <c r="F159" s="163">
        <f>IF(LOOKUP($J159,RABAT!$A$6:$A$9,RABAT!$A$6:$A$9)=$J159,LOOKUP($J159,RABAT!$A$6:$A$9,RABAT!C$6:C$9),"---")</f>
        <v>0</v>
      </c>
      <c r="G159" s="158">
        <f t="shared" si="8"/>
        <v>276</v>
      </c>
      <c r="H159" s="97" t="s">
        <v>2451</v>
      </c>
      <c r="I159" s="40" t="s">
        <v>2127</v>
      </c>
      <c r="J159" s="41" t="s">
        <v>2122</v>
      </c>
      <c r="K159" s="40" t="s">
        <v>2121</v>
      </c>
    </row>
    <row r="160" spans="1:11" x14ac:dyDescent="0.2">
      <c r="A160" s="2">
        <v>159</v>
      </c>
      <c r="B160" s="40" t="s">
        <v>2452</v>
      </c>
      <c r="C160" s="40" t="s">
        <v>2453</v>
      </c>
      <c r="D160" s="149" t="s">
        <v>152</v>
      </c>
      <c r="E160" s="173">
        <v>383</v>
      </c>
      <c r="F160" s="163">
        <f>IF(LOOKUP($J160,RABAT!$A$6:$A$9,RABAT!$A$6:$A$9)=$J160,LOOKUP($J160,RABAT!$A$6:$A$9,RABAT!C$6:C$9),"---")</f>
        <v>0</v>
      </c>
      <c r="G160" s="158">
        <f t="shared" si="8"/>
        <v>383</v>
      </c>
      <c r="H160" s="97" t="s">
        <v>2454</v>
      </c>
      <c r="I160" s="40" t="s">
        <v>2127</v>
      </c>
      <c r="J160" s="41" t="s">
        <v>2122</v>
      </c>
      <c r="K160" s="40" t="s">
        <v>2121</v>
      </c>
    </row>
    <row r="161" spans="1:11" x14ac:dyDescent="0.2">
      <c r="A161" s="2">
        <v>160</v>
      </c>
      <c r="B161" s="40" t="s">
        <v>2455</v>
      </c>
      <c r="C161" s="40" t="s">
        <v>2456</v>
      </c>
      <c r="D161" s="149" t="s">
        <v>151</v>
      </c>
      <c r="E161" s="173">
        <v>383</v>
      </c>
      <c r="F161" s="163">
        <f>IF(LOOKUP($J161,RABAT!$A$6:$A$9,RABAT!$A$6:$A$9)=$J161,LOOKUP($J161,RABAT!$A$6:$A$9,RABAT!C$6:C$9),"---")</f>
        <v>0</v>
      </c>
      <c r="G161" s="158">
        <f t="shared" si="8"/>
        <v>383</v>
      </c>
      <c r="H161" s="97" t="s">
        <v>2457</v>
      </c>
      <c r="I161" s="40" t="s">
        <v>2127</v>
      </c>
      <c r="J161" s="41" t="s">
        <v>2122</v>
      </c>
      <c r="K161" s="40" t="s">
        <v>2121</v>
      </c>
    </row>
    <row r="162" spans="1:11" x14ac:dyDescent="0.2">
      <c r="A162" s="2">
        <v>161</v>
      </c>
      <c r="B162" s="40" t="s">
        <v>2458</v>
      </c>
      <c r="C162" s="40" t="s">
        <v>2459</v>
      </c>
      <c r="D162" s="149" t="s">
        <v>151</v>
      </c>
      <c r="E162" s="173">
        <v>371</v>
      </c>
      <c r="F162" s="163">
        <f>IF(LOOKUP($J162,RABAT!$A$6:$A$9,RABAT!$A$6:$A$9)=$J162,LOOKUP($J162,RABAT!$A$6:$A$9,RABAT!C$6:C$9),"---")</f>
        <v>0</v>
      </c>
      <c r="G162" s="158">
        <f t="shared" si="8"/>
        <v>371</v>
      </c>
      <c r="H162" s="97" t="s">
        <v>2460</v>
      </c>
      <c r="I162" s="40" t="s">
        <v>2127</v>
      </c>
      <c r="J162" s="41" t="s">
        <v>2122</v>
      </c>
      <c r="K162" s="40" t="s">
        <v>2121</v>
      </c>
    </row>
    <row r="163" spans="1:11" x14ac:dyDescent="0.2">
      <c r="A163" s="5">
        <v>162</v>
      </c>
      <c r="B163" s="40" t="s">
        <v>2461</v>
      </c>
      <c r="C163" s="40" t="s">
        <v>2462</v>
      </c>
      <c r="D163" s="149" t="s">
        <v>151</v>
      </c>
      <c r="E163" s="173">
        <v>605</v>
      </c>
      <c r="F163" s="163">
        <f>IF(LOOKUP($J163,RABAT!$A$6:$A$9,RABAT!$A$6:$A$9)=$J163,LOOKUP($J163,RABAT!$A$6:$A$9,RABAT!C$6:C$9),"---")</f>
        <v>0</v>
      </c>
      <c r="G163" s="158">
        <f t="shared" si="8"/>
        <v>605</v>
      </c>
      <c r="H163" s="97" t="s">
        <v>2463</v>
      </c>
      <c r="I163" s="40" t="s">
        <v>2127</v>
      </c>
      <c r="J163" s="41" t="s">
        <v>2122</v>
      </c>
      <c r="K163" s="40" t="s">
        <v>2121</v>
      </c>
    </row>
    <row r="164" spans="1:11" x14ac:dyDescent="0.2">
      <c r="A164" s="2">
        <v>163</v>
      </c>
      <c r="B164" s="40" t="s">
        <v>2464</v>
      </c>
      <c r="C164" s="40" t="s">
        <v>2465</v>
      </c>
      <c r="D164" s="149" t="s">
        <v>151</v>
      </c>
      <c r="E164" s="173">
        <v>992</v>
      </c>
      <c r="F164" s="163">
        <f>IF(LOOKUP($J164,RABAT!$A$6:$A$9,RABAT!$A$6:$A$9)=$J164,LOOKUP($J164,RABAT!$A$6:$A$9,RABAT!C$6:C$9),"---")</f>
        <v>0</v>
      </c>
      <c r="G164" s="158">
        <f t="shared" si="8"/>
        <v>992</v>
      </c>
      <c r="H164" s="97" t="s">
        <v>2466</v>
      </c>
      <c r="I164" s="40" t="s">
        <v>2127</v>
      </c>
      <c r="J164" s="41" t="s">
        <v>2122</v>
      </c>
      <c r="K164" s="40" t="s">
        <v>2121</v>
      </c>
    </row>
    <row r="165" spans="1:11" x14ac:dyDescent="0.2">
      <c r="A165" s="5">
        <v>164</v>
      </c>
      <c r="B165" s="40" t="s">
        <v>2467</v>
      </c>
      <c r="C165" s="40" t="s">
        <v>2468</v>
      </c>
      <c r="D165" s="149" t="s">
        <v>151</v>
      </c>
      <c r="E165" s="173">
        <v>1340</v>
      </c>
      <c r="F165" s="163">
        <f>IF(LOOKUP($J165,RABAT!$A$6:$A$9,RABAT!$A$6:$A$9)=$J165,LOOKUP($J165,RABAT!$A$6:$A$9,RABAT!C$6:C$9),"---")</f>
        <v>0</v>
      </c>
      <c r="G165" s="158">
        <f t="shared" si="8"/>
        <v>1340</v>
      </c>
      <c r="H165" s="106" t="s">
        <v>2469</v>
      </c>
      <c r="I165" s="50" t="s">
        <v>2127</v>
      </c>
      <c r="J165" s="51" t="s">
        <v>2122</v>
      </c>
      <c r="K165" s="50" t="s">
        <v>2121</v>
      </c>
    </row>
    <row r="166" spans="1:11" customFormat="1" x14ac:dyDescent="0.2">
      <c r="A166" s="2">
        <v>165</v>
      </c>
      <c r="B166" s="103" t="s">
        <v>132</v>
      </c>
      <c r="C166" s="100" t="s">
        <v>4262</v>
      </c>
      <c r="D166" s="114" t="s">
        <v>150</v>
      </c>
      <c r="E166" s="115" t="s">
        <v>137</v>
      </c>
      <c r="F166" s="113" t="s">
        <v>138</v>
      </c>
      <c r="G166" s="114" t="s">
        <v>139</v>
      </c>
      <c r="H166" s="3" t="s">
        <v>134</v>
      </c>
      <c r="I166" s="3" t="s">
        <v>135</v>
      </c>
      <c r="J166" s="3" t="s">
        <v>136</v>
      </c>
      <c r="K166" s="3" t="s">
        <v>2120</v>
      </c>
    </row>
    <row r="167" spans="1:11" x14ac:dyDescent="0.2">
      <c r="A167" s="2">
        <v>166</v>
      </c>
      <c r="B167" s="40" t="s">
        <v>4161</v>
      </c>
      <c r="C167" s="40" t="s">
        <v>4162</v>
      </c>
      <c r="D167" s="149" t="s">
        <v>151</v>
      </c>
      <c r="E167" s="173">
        <v>69</v>
      </c>
      <c r="F167" s="163">
        <f>IF(LOOKUP($J167,RABAT!$A$6:$A$9,RABAT!$A$6:$A$9)=$J167,LOOKUP($J167,RABAT!$A$6:$A$9,RABAT!C$6:C$9),"---")</f>
        <v>0</v>
      </c>
      <c r="G167" s="158">
        <f t="shared" ref="G167:G175" si="9">CEILING(E167-(E167*F167),0.1)</f>
        <v>69</v>
      </c>
      <c r="H167" s="107" t="s">
        <v>2126</v>
      </c>
      <c r="I167" s="55" t="s">
        <v>2127</v>
      </c>
      <c r="J167" s="56" t="s">
        <v>2122</v>
      </c>
      <c r="K167" s="55" t="s">
        <v>2121</v>
      </c>
    </row>
    <row r="168" spans="1:11" x14ac:dyDescent="0.2">
      <c r="A168" s="2">
        <v>167</v>
      </c>
      <c r="B168" s="40" t="s">
        <v>4163</v>
      </c>
      <c r="C168" s="40" t="s">
        <v>4164</v>
      </c>
      <c r="D168" s="149" t="s">
        <v>151</v>
      </c>
      <c r="E168" s="173">
        <v>79</v>
      </c>
      <c r="F168" s="163">
        <f>IF(LOOKUP($J168,RABAT!$A$6:$A$9,RABAT!$A$6:$A$9)=$J168,LOOKUP($J168,RABAT!$A$6:$A$9,RABAT!C$6:C$9),"---")</f>
        <v>0</v>
      </c>
      <c r="G168" s="158">
        <f t="shared" si="9"/>
        <v>79</v>
      </c>
      <c r="H168" s="97" t="s">
        <v>2130</v>
      </c>
      <c r="I168" s="40" t="s">
        <v>2127</v>
      </c>
      <c r="J168" s="41" t="s">
        <v>2122</v>
      </c>
      <c r="K168" s="40" t="s">
        <v>2121</v>
      </c>
    </row>
    <row r="169" spans="1:11" x14ac:dyDescent="0.2">
      <c r="A169" s="5">
        <v>168</v>
      </c>
      <c r="B169" s="40" t="s">
        <v>4165</v>
      </c>
      <c r="C169" s="40" t="s">
        <v>4166</v>
      </c>
      <c r="D169" s="149" t="s">
        <v>151</v>
      </c>
      <c r="E169" s="173">
        <v>95</v>
      </c>
      <c r="F169" s="163">
        <f>IF(LOOKUP($J169,RABAT!$A$6:$A$9,RABAT!$A$6:$A$9)=$J169,LOOKUP($J169,RABAT!$A$6:$A$9,RABAT!C$6:C$9),"---")</f>
        <v>0</v>
      </c>
      <c r="G169" s="158">
        <f t="shared" si="9"/>
        <v>95</v>
      </c>
      <c r="H169" s="97" t="s">
        <v>2133</v>
      </c>
      <c r="I169" s="40" t="s">
        <v>2127</v>
      </c>
      <c r="J169" s="41" t="s">
        <v>2122</v>
      </c>
      <c r="K169" s="40" t="s">
        <v>2121</v>
      </c>
    </row>
    <row r="170" spans="1:11" x14ac:dyDescent="0.2">
      <c r="A170" s="2">
        <v>169</v>
      </c>
      <c r="B170" s="40" t="s">
        <v>4167</v>
      </c>
      <c r="C170" s="40" t="s">
        <v>4168</v>
      </c>
      <c r="D170" s="149" t="s">
        <v>151</v>
      </c>
      <c r="E170" s="173">
        <v>162</v>
      </c>
      <c r="F170" s="163">
        <f>IF(LOOKUP($J170,RABAT!$A$6:$A$9,RABAT!$A$6:$A$9)=$J170,LOOKUP($J170,RABAT!$A$6:$A$9,RABAT!C$6:C$9),"---")</f>
        <v>0</v>
      </c>
      <c r="G170" s="158">
        <f t="shared" si="9"/>
        <v>162</v>
      </c>
      <c r="H170" s="97" t="s">
        <v>2136</v>
      </c>
      <c r="I170" s="40" t="s">
        <v>2127</v>
      </c>
      <c r="J170" s="41" t="s">
        <v>2122</v>
      </c>
      <c r="K170" s="40" t="s">
        <v>2121</v>
      </c>
    </row>
    <row r="171" spans="1:11" x14ac:dyDescent="0.2">
      <c r="A171" s="5">
        <v>170</v>
      </c>
      <c r="B171" s="40" t="s">
        <v>4169</v>
      </c>
      <c r="C171" s="40" t="s">
        <v>4170</v>
      </c>
      <c r="D171" s="149" t="s">
        <v>151</v>
      </c>
      <c r="E171" s="173">
        <v>210</v>
      </c>
      <c r="F171" s="163">
        <f>IF(LOOKUP($J171,RABAT!$A$6:$A$9,RABAT!$A$6:$A$9)=$J171,LOOKUP($J171,RABAT!$A$6:$A$9,RABAT!C$6:C$9),"---")</f>
        <v>0</v>
      </c>
      <c r="G171" s="158">
        <f t="shared" si="9"/>
        <v>210</v>
      </c>
      <c r="H171" s="97" t="s">
        <v>2139</v>
      </c>
      <c r="I171" s="40" t="s">
        <v>2127</v>
      </c>
      <c r="J171" s="41" t="s">
        <v>2122</v>
      </c>
      <c r="K171" s="40" t="s">
        <v>2121</v>
      </c>
    </row>
    <row r="172" spans="1:11" x14ac:dyDescent="0.2">
      <c r="A172" s="2">
        <v>171</v>
      </c>
      <c r="B172" s="40" t="s">
        <v>4171</v>
      </c>
      <c r="C172" s="40" t="s">
        <v>4172</v>
      </c>
      <c r="D172" s="149" t="s">
        <v>151</v>
      </c>
      <c r="E172" s="173">
        <v>308</v>
      </c>
      <c r="F172" s="163">
        <f>IF(LOOKUP($J172,RABAT!$A$6:$A$9,RABAT!$A$6:$A$9)=$J172,LOOKUP($J172,RABAT!$A$6:$A$9,RABAT!C$6:C$9),"---")</f>
        <v>0</v>
      </c>
      <c r="G172" s="158">
        <f t="shared" si="9"/>
        <v>308</v>
      </c>
      <c r="H172" s="97" t="s">
        <v>2142</v>
      </c>
      <c r="I172" s="40" t="s">
        <v>2127</v>
      </c>
      <c r="J172" s="41" t="s">
        <v>2122</v>
      </c>
      <c r="K172" s="40" t="s">
        <v>2121</v>
      </c>
    </row>
    <row r="173" spans="1:11" x14ac:dyDescent="0.2">
      <c r="A173" s="2">
        <v>172</v>
      </c>
      <c r="B173" s="40" t="s">
        <v>2601</v>
      </c>
      <c r="C173" s="40" t="s">
        <v>2602</v>
      </c>
      <c r="D173" s="149" t="s">
        <v>151</v>
      </c>
      <c r="E173" s="173">
        <v>580</v>
      </c>
      <c r="F173" s="163">
        <f>IF(LOOKUP($J173,RABAT!$A$6:$A$9,RABAT!$A$6:$A$9)=$J173,LOOKUP($J173,RABAT!$A$6:$A$9,RABAT!C$6:C$9),"---")</f>
        <v>0</v>
      </c>
      <c r="G173" s="158">
        <f t="shared" si="9"/>
        <v>580</v>
      </c>
      <c r="H173" s="97" t="s">
        <v>2145</v>
      </c>
      <c r="I173" s="40" t="s">
        <v>2127</v>
      </c>
      <c r="J173" s="41" t="s">
        <v>2122</v>
      </c>
      <c r="K173" s="40" t="s">
        <v>2121</v>
      </c>
    </row>
    <row r="174" spans="1:11" x14ac:dyDescent="0.2">
      <c r="A174" s="2">
        <v>173</v>
      </c>
      <c r="B174" s="40" t="s">
        <v>2603</v>
      </c>
      <c r="C174" s="40" t="s">
        <v>2604</v>
      </c>
      <c r="D174" s="149" t="s">
        <v>151</v>
      </c>
      <c r="E174" s="173">
        <v>732</v>
      </c>
      <c r="F174" s="163">
        <f>IF(LOOKUP($J174,RABAT!$A$6:$A$9,RABAT!$A$6:$A$9)=$J174,LOOKUP($J174,RABAT!$A$6:$A$9,RABAT!C$6:C$9),"---")</f>
        <v>0</v>
      </c>
      <c r="G174" s="158">
        <f t="shared" si="9"/>
        <v>732</v>
      </c>
      <c r="H174" s="97" t="s">
        <v>2148</v>
      </c>
      <c r="I174" s="40" t="s">
        <v>2127</v>
      </c>
      <c r="J174" s="41" t="s">
        <v>2122</v>
      </c>
      <c r="K174" s="40" t="s">
        <v>2121</v>
      </c>
    </row>
    <row r="175" spans="1:11" x14ac:dyDescent="0.2">
      <c r="A175" s="5">
        <v>174</v>
      </c>
      <c r="B175" s="40" t="s">
        <v>2605</v>
      </c>
      <c r="C175" s="40" t="s">
        <v>2606</v>
      </c>
      <c r="D175" s="149" t="s">
        <v>152</v>
      </c>
      <c r="E175" s="173">
        <v>1406</v>
      </c>
      <c r="F175" s="163">
        <f>IF(LOOKUP($J175,RABAT!$A$6:$A$9,RABAT!$A$6:$A$9)=$J175,LOOKUP($J175,RABAT!$A$6:$A$9,RABAT!C$6:C$9),"---")</f>
        <v>0</v>
      </c>
      <c r="G175" s="158">
        <f t="shared" si="9"/>
        <v>1406</v>
      </c>
      <c r="H175" s="106" t="s">
        <v>2151</v>
      </c>
      <c r="I175" s="50" t="s">
        <v>2127</v>
      </c>
      <c r="J175" s="51" t="s">
        <v>2122</v>
      </c>
      <c r="K175" s="50" t="s">
        <v>2121</v>
      </c>
    </row>
    <row r="176" spans="1:11" customFormat="1" x14ac:dyDescent="0.2">
      <c r="A176" s="2">
        <v>175</v>
      </c>
      <c r="B176" s="103" t="s">
        <v>132</v>
      </c>
      <c r="C176" s="100" t="s">
        <v>4263</v>
      </c>
      <c r="D176" s="114" t="s">
        <v>150</v>
      </c>
      <c r="E176" s="115" t="s">
        <v>137</v>
      </c>
      <c r="F176" s="113" t="s">
        <v>138</v>
      </c>
      <c r="G176" s="114" t="s">
        <v>139</v>
      </c>
      <c r="H176" s="3" t="s">
        <v>134</v>
      </c>
      <c r="I176" s="3" t="s">
        <v>135</v>
      </c>
      <c r="J176" s="3" t="s">
        <v>136</v>
      </c>
      <c r="K176" s="3" t="s">
        <v>2120</v>
      </c>
    </row>
    <row r="177" spans="1:11" x14ac:dyDescent="0.2">
      <c r="A177" s="5">
        <v>176</v>
      </c>
      <c r="B177" s="40" t="s">
        <v>2532</v>
      </c>
      <c r="C177" s="40" t="s">
        <v>2533</v>
      </c>
      <c r="D177" s="149" t="s">
        <v>151</v>
      </c>
      <c r="E177" s="173">
        <v>44</v>
      </c>
      <c r="F177" s="163">
        <f>IF(LOOKUP($J177,RABAT!$A$6:$A$9,RABAT!$A$6:$A$9)=$J177,LOOKUP($J177,RABAT!$A$6:$A$9,RABAT!C$6:C$9),"---")</f>
        <v>0</v>
      </c>
      <c r="G177" s="158">
        <f t="shared" ref="G177:G199" si="10">CEILING(E177-(E177*F177),0.1)</f>
        <v>44</v>
      </c>
      <c r="H177" s="107" t="s">
        <v>2154</v>
      </c>
      <c r="I177" s="55" t="s">
        <v>2127</v>
      </c>
      <c r="J177" s="56" t="s">
        <v>2122</v>
      </c>
      <c r="K177" s="55" t="s">
        <v>2121</v>
      </c>
    </row>
    <row r="178" spans="1:11" x14ac:dyDescent="0.2">
      <c r="A178" s="2">
        <v>177</v>
      </c>
      <c r="B178" s="40" t="s">
        <v>2534</v>
      </c>
      <c r="C178" s="40" t="s">
        <v>2535</v>
      </c>
      <c r="D178" s="149" t="s">
        <v>151</v>
      </c>
      <c r="E178" s="173">
        <v>44</v>
      </c>
      <c r="F178" s="163">
        <f>IF(LOOKUP($J178,RABAT!$A$6:$A$9,RABAT!$A$6:$A$9)=$J178,LOOKUP($J178,RABAT!$A$6:$A$9,RABAT!C$6:C$9),"---")</f>
        <v>0</v>
      </c>
      <c r="G178" s="158">
        <f t="shared" si="10"/>
        <v>44</v>
      </c>
      <c r="H178" s="97" t="s">
        <v>2186</v>
      </c>
      <c r="I178" s="40" t="s">
        <v>2127</v>
      </c>
      <c r="J178" s="41" t="s">
        <v>2122</v>
      </c>
      <c r="K178" s="40" t="s">
        <v>2121</v>
      </c>
    </row>
    <row r="179" spans="1:11" x14ac:dyDescent="0.2">
      <c r="A179" s="2">
        <v>178</v>
      </c>
      <c r="B179" s="40" t="s">
        <v>2536</v>
      </c>
      <c r="C179" s="40" t="s">
        <v>2537</v>
      </c>
      <c r="D179" s="149" t="s">
        <v>151</v>
      </c>
      <c r="E179" s="173">
        <v>52</v>
      </c>
      <c r="F179" s="163">
        <f>IF(LOOKUP($J179,RABAT!$A$6:$A$9,RABAT!$A$6:$A$9)=$J179,LOOKUP($J179,RABAT!$A$6:$A$9,RABAT!C$6:C$9),"---")</f>
        <v>0</v>
      </c>
      <c r="G179" s="158">
        <f t="shared" si="10"/>
        <v>52</v>
      </c>
      <c r="H179" s="97" t="s">
        <v>2189</v>
      </c>
      <c r="I179" s="40" t="s">
        <v>2127</v>
      </c>
      <c r="J179" s="41" t="s">
        <v>2122</v>
      </c>
      <c r="K179" s="40" t="s">
        <v>2121</v>
      </c>
    </row>
    <row r="180" spans="1:11" x14ac:dyDescent="0.2">
      <c r="A180" s="2">
        <v>179</v>
      </c>
      <c r="B180" s="40" t="s">
        <v>2538</v>
      </c>
      <c r="C180" s="40" t="s">
        <v>2539</v>
      </c>
      <c r="D180" s="149" t="s">
        <v>151</v>
      </c>
      <c r="E180" s="173">
        <v>50</v>
      </c>
      <c r="F180" s="163">
        <f>IF(LOOKUP($J180,RABAT!$A$6:$A$9,RABAT!$A$6:$A$9)=$J180,LOOKUP($J180,RABAT!$A$6:$A$9,RABAT!C$6:C$9),"---")</f>
        <v>0</v>
      </c>
      <c r="G180" s="158">
        <f t="shared" si="10"/>
        <v>50</v>
      </c>
      <c r="H180" s="97" t="s">
        <v>2157</v>
      </c>
      <c r="I180" s="40" t="s">
        <v>2127</v>
      </c>
      <c r="J180" s="41" t="s">
        <v>2122</v>
      </c>
      <c r="K180" s="40" t="s">
        <v>2121</v>
      </c>
    </row>
    <row r="181" spans="1:11" x14ac:dyDescent="0.2">
      <c r="A181" s="5">
        <v>180</v>
      </c>
      <c r="B181" s="40" t="s">
        <v>2540</v>
      </c>
      <c r="C181" s="40" t="s">
        <v>4121</v>
      </c>
      <c r="D181" s="149" t="s">
        <v>151</v>
      </c>
      <c r="E181" s="173">
        <v>52</v>
      </c>
      <c r="F181" s="163">
        <f>IF(LOOKUP($J181,RABAT!$A$6:$A$9,RABAT!$A$6:$A$9)=$J181,LOOKUP($J181,RABAT!$A$6:$A$9,RABAT!C$6:C$9),"---")</f>
        <v>0</v>
      </c>
      <c r="G181" s="158">
        <f t="shared" si="10"/>
        <v>52</v>
      </c>
      <c r="H181" s="97" t="s">
        <v>4098</v>
      </c>
      <c r="I181" s="40" t="s">
        <v>2127</v>
      </c>
      <c r="J181" s="41" t="s">
        <v>2122</v>
      </c>
      <c r="K181" s="40" t="s">
        <v>2121</v>
      </c>
    </row>
    <row r="182" spans="1:11" x14ac:dyDescent="0.2">
      <c r="A182" s="2">
        <v>181</v>
      </c>
      <c r="B182" s="40" t="s">
        <v>4122</v>
      </c>
      <c r="C182" s="40" t="s">
        <v>4123</v>
      </c>
      <c r="D182" s="149" t="s">
        <v>152</v>
      </c>
      <c r="E182" s="173">
        <v>59</v>
      </c>
      <c r="F182" s="163">
        <f>IF(LOOKUP($J182,RABAT!$A$6:$A$9,RABAT!$A$6:$A$9)=$J182,LOOKUP($J182,RABAT!$A$6:$A$9,RABAT!C$6:C$9),"---")</f>
        <v>0</v>
      </c>
      <c r="G182" s="158">
        <f t="shared" si="10"/>
        <v>59</v>
      </c>
      <c r="H182" s="97" t="s">
        <v>4101</v>
      </c>
      <c r="I182" s="40" t="s">
        <v>2127</v>
      </c>
      <c r="J182" s="41" t="s">
        <v>2122</v>
      </c>
      <c r="K182" s="40" t="s">
        <v>2121</v>
      </c>
    </row>
    <row r="183" spans="1:11" x14ac:dyDescent="0.2">
      <c r="A183" s="5">
        <v>182</v>
      </c>
      <c r="B183" s="40" t="s">
        <v>4124</v>
      </c>
      <c r="C183" s="40" t="s">
        <v>4125</v>
      </c>
      <c r="D183" s="149" t="s">
        <v>152</v>
      </c>
      <c r="E183" s="173">
        <v>65</v>
      </c>
      <c r="F183" s="163">
        <f>IF(LOOKUP($J183,RABAT!$A$6:$A$9,RABAT!$A$6:$A$9)=$J183,LOOKUP($J183,RABAT!$A$6:$A$9,RABAT!C$6:C$9),"---")</f>
        <v>0</v>
      </c>
      <c r="G183" s="158">
        <f t="shared" si="10"/>
        <v>65</v>
      </c>
      <c r="H183" s="97" t="s">
        <v>2481</v>
      </c>
      <c r="I183" s="40" t="s">
        <v>2127</v>
      </c>
      <c r="J183" s="41" t="s">
        <v>2122</v>
      </c>
      <c r="K183" s="40" t="s">
        <v>2121</v>
      </c>
    </row>
    <row r="184" spans="1:11" x14ac:dyDescent="0.2">
      <c r="A184" s="2">
        <v>183</v>
      </c>
      <c r="B184" s="40" t="s">
        <v>4126</v>
      </c>
      <c r="C184" s="40" t="s">
        <v>4127</v>
      </c>
      <c r="D184" s="149" t="s">
        <v>151</v>
      </c>
      <c r="E184" s="173">
        <v>65</v>
      </c>
      <c r="F184" s="163">
        <f>IF(LOOKUP($J184,RABAT!$A$6:$A$9,RABAT!$A$6:$A$9)=$J184,LOOKUP($J184,RABAT!$A$6:$A$9,RABAT!C$6:C$9),"---")</f>
        <v>0</v>
      </c>
      <c r="G184" s="158">
        <f t="shared" si="10"/>
        <v>65</v>
      </c>
      <c r="H184" s="97" t="s">
        <v>2160</v>
      </c>
      <c r="I184" s="40" t="s">
        <v>2127</v>
      </c>
      <c r="J184" s="41" t="s">
        <v>2122</v>
      </c>
      <c r="K184" s="40" t="s">
        <v>2121</v>
      </c>
    </row>
    <row r="185" spans="1:11" x14ac:dyDescent="0.2">
      <c r="A185" s="2">
        <v>184</v>
      </c>
      <c r="B185" s="40" t="s">
        <v>4128</v>
      </c>
      <c r="C185" s="40" t="s">
        <v>4129</v>
      </c>
      <c r="D185" s="149" t="s">
        <v>152</v>
      </c>
      <c r="E185" s="173">
        <v>101</v>
      </c>
      <c r="F185" s="163">
        <f>IF(LOOKUP($J185,RABAT!$A$6:$A$9,RABAT!$A$6:$A$9)=$J185,LOOKUP($J185,RABAT!$A$6:$A$9,RABAT!C$6:C$9),"---")</f>
        <v>0</v>
      </c>
      <c r="G185" s="158">
        <f t="shared" si="10"/>
        <v>101</v>
      </c>
      <c r="H185" s="97" t="s">
        <v>2492</v>
      </c>
      <c r="I185" s="40" t="s">
        <v>2127</v>
      </c>
      <c r="J185" s="41" t="s">
        <v>2122</v>
      </c>
      <c r="K185" s="40" t="s">
        <v>2121</v>
      </c>
    </row>
    <row r="186" spans="1:11" x14ac:dyDescent="0.2">
      <c r="A186" s="2">
        <v>185</v>
      </c>
      <c r="B186" s="40" t="s">
        <v>4130</v>
      </c>
      <c r="C186" s="40" t="s">
        <v>4131</v>
      </c>
      <c r="D186" s="149" t="s">
        <v>151</v>
      </c>
      <c r="E186" s="173">
        <v>108</v>
      </c>
      <c r="F186" s="163">
        <f>IF(LOOKUP($J186,RABAT!$A$6:$A$9,RABAT!$A$6:$A$9)=$J186,LOOKUP($J186,RABAT!$A$6:$A$9,RABAT!C$6:C$9),"---")</f>
        <v>0</v>
      </c>
      <c r="G186" s="158">
        <f t="shared" si="10"/>
        <v>108</v>
      </c>
      <c r="H186" s="97" t="s">
        <v>2163</v>
      </c>
      <c r="I186" s="40" t="s">
        <v>2127</v>
      </c>
      <c r="J186" s="41" t="s">
        <v>2122</v>
      </c>
      <c r="K186" s="40" t="s">
        <v>2121</v>
      </c>
    </row>
    <row r="187" spans="1:11" x14ac:dyDescent="0.2">
      <c r="A187" s="5">
        <v>186</v>
      </c>
      <c r="B187" s="40" t="s">
        <v>4132</v>
      </c>
      <c r="C187" s="40" t="s">
        <v>4133</v>
      </c>
      <c r="D187" s="149" t="s">
        <v>152</v>
      </c>
      <c r="E187" s="173">
        <v>97</v>
      </c>
      <c r="F187" s="163">
        <f>IF(LOOKUP($J187,RABAT!$A$6:$A$9,RABAT!$A$6:$A$9)=$J187,LOOKUP($J187,RABAT!$A$6:$A$9,RABAT!C$6:C$9),"---")</f>
        <v>0</v>
      </c>
      <c r="G187" s="158">
        <f t="shared" si="10"/>
        <v>97</v>
      </c>
      <c r="H187" s="97" t="s">
        <v>2497</v>
      </c>
      <c r="I187" s="40" t="s">
        <v>2127</v>
      </c>
      <c r="J187" s="41" t="s">
        <v>2122</v>
      </c>
      <c r="K187" s="40" t="s">
        <v>2121</v>
      </c>
    </row>
    <row r="188" spans="1:11" x14ac:dyDescent="0.2">
      <c r="A188" s="2">
        <v>187</v>
      </c>
      <c r="B188" s="40" t="s">
        <v>4134</v>
      </c>
      <c r="C188" s="40" t="s">
        <v>4135</v>
      </c>
      <c r="D188" s="149" t="s">
        <v>152</v>
      </c>
      <c r="E188" s="173">
        <v>129</v>
      </c>
      <c r="F188" s="163">
        <f>IF(LOOKUP($J188,RABAT!$A$6:$A$9,RABAT!$A$6:$A$9)=$J188,LOOKUP($J188,RABAT!$A$6:$A$9,RABAT!C$6:C$9),"---")</f>
        <v>0</v>
      </c>
      <c r="G188" s="158">
        <f t="shared" si="10"/>
        <v>129</v>
      </c>
      <c r="H188" s="97" t="s">
        <v>2503</v>
      </c>
      <c r="I188" s="40" t="s">
        <v>2127</v>
      </c>
      <c r="J188" s="41" t="s">
        <v>2122</v>
      </c>
      <c r="K188" s="40" t="s">
        <v>2121</v>
      </c>
    </row>
    <row r="189" spans="1:11" x14ac:dyDescent="0.2">
      <c r="A189" s="5">
        <v>188</v>
      </c>
      <c r="B189" s="40" t="s">
        <v>4136</v>
      </c>
      <c r="C189" s="40" t="s">
        <v>4137</v>
      </c>
      <c r="D189" s="149" t="s">
        <v>151</v>
      </c>
      <c r="E189" s="173">
        <v>136</v>
      </c>
      <c r="F189" s="163">
        <f>IF(LOOKUP($J189,RABAT!$A$6:$A$9,RABAT!$A$6:$A$9)=$J189,LOOKUP($J189,RABAT!$A$6:$A$9,RABAT!C$6:C$9),"---")</f>
        <v>0</v>
      </c>
      <c r="G189" s="158">
        <f t="shared" si="10"/>
        <v>136</v>
      </c>
      <c r="H189" s="97" t="s">
        <v>2166</v>
      </c>
      <c r="I189" s="40" t="s">
        <v>2127</v>
      </c>
      <c r="J189" s="41" t="s">
        <v>2122</v>
      </c>
      <c r="K189" s="40" t="s">
        <v>2121</v>
      </c>
    </row>
    <row r="190" spans="1:11" x14ac:dyDescent="0.2">
      <c r="A190" s="2">
        <v>189</v>
      </c>
      <c r="B190" s="40" t="s">
        <v>4138</v>
      </c>
      <c r="C190" s="40" t="s">
        <v>4139</v>
      </c>
      <c r="D190" s="149" t="s">
        <v>152</v>
      </c>
      <c r="E190" s="173">
        <v>182</v>
      </c>
      <c r="F190" s="163">
        <f>IF(LOOKUP($J190,RABAT!$A$6:$A$9,RABAT!$A$6:$A$9)=$J190,LOOKUP($J190,RABAT!$A$6:$A$9,RABAT!C$6:C$9),"---")</f>
        <v>0</v>
      </c>
      <c r="G190" s="158">
        <f t="shared" si="10"/>
        <v>182</v>
      </c>
      <c r="H190" s="97" t="s">
        <v>2511</v>
      </c>
      <c r="I190" s="40" t="s">
        <v>2127</v>
      </c>
      <c r="J190" s="41" t="s">
        <v>2122</v>
      </c>
      <c r="K190" s="40" t="s">
        <v>2121</v>
      </c>
    </row>
    <row r="191" spans="1:11" x14ac:dyDescent="0.2">
      <c r="A191" s="2">
        <v>190</v>
      </c>
      <c r="B191" s="40" t="s">
        <v>4140</v>
      </c>
      <c r="C191" s="40" t="s">
        <v>4141</v>
      </c>
      <c r="D191" s="149" t="s">
        <v>152</v>
      </c>
      <c r="E191" s="173">
        <v>191</v>
      </c>
      <c r="F191" s="163">
        <f>IF(LOOKUP($J191,RABAT!$A$6:$A$9,RABAT!$A$6:$A$9)=$J191,LOOKUP($J191,RABAT!$A$6:$A$9,RABAT!C$6:C$9),"---")</f>
        <v>0</v>
      </c>
      <c r="G191" s="158">
        <f t="shared" si="10"/>
        <v>191</v>
      </c>
      <c r="H191" s="97" t="s">
        <v>2514</v>
      </c>
      <c r="I191" s="40" t="s">
        <v>2127</v>
      </c>
      <c r="J191" s="41" t="s">
        <v>2122</v>
      </c>
      <c r="K191" s="40" t="s">
        <v>2121</v>
      </c>
    </row>
    <row r="192" spans="1:11" x14ac:dyDescent="0.2">
      <c r="A192" s="2">
        <v>191</v>
      </c>
      <c r="B192" s="40" t="s">
        <v>4142</v>
      </c>
      <c r="C192" s="40" t="s">
        <v>4143</v>
      </c>
      <c r="D192" s="149" t="s">
        <v>151</v>
      </c>
      <c r="E192" s="173">
        <v>191</v>
      </c>
      <c r="F192" s="163">
        <f>IF(LOOKUP($J192,RABAT!$A$6:$A$9,RABAT!$A$6:$A$9)=$J192,LOOKUP($J192,RABAT!$A$6:$A$9,RABAT!C$6:C$9),"---")</f>
        <v>0</v>
      </c>
      <c r="G192" s="158">
        <f t="shared" si="10"/>
        <v>191</v>
      </c>
      <c r="H192" s="97" t="s">
        <v>2169</v>
      </c>
      <c r="I192" s="40" t="s">
        <v>2127</v>
      </c>
      <c r="J192" s="41" t="s">
        <v>2122</v>
      </c>
      <c r="K192" s="40" t="s">
        <v>2121</v>
      </c>
    </row>
    <row r="193" spans="1:11" x14ac:dyDescent="0.2">
      <c r="A193" s="5">
        <v>192</v>
      </c>
      <c r="B193" s="40" t="s">
        <v>4144</v>
      </c>
      <c r="C193" s="40" t="s">
        <v>4145</v>
      </c>
      <c r="D193" s="149" t="s">
        <v>152</v>
      </c>
      <c r="E193" s="173">
        <v>182</v>
      </c>
      <c r="F193" s="163">
        <f>IF(LOOKUP($J193,RABAT!$A$6:$A$9,RABAT!$A$6:$A$9)=$J193,LOOKUP($J193,RABAT!$A$6:$A$9,RABAT!C$6:C$9),"---")</f>
        <v>0</v>
      </c>
      <c r="G193" s="158">
        <f t="shared" si="10"/>
        <v>182</v>
      </c>
      <c r="H193" s="97" t="s">
        <v>4146</v>
      </c>
      <c r="I193" s="40" t="s">
        <v>2127</v>
      </c>
      <c r="J193" s="41" t="s">
        <v>2122</v>
      </c>
      <c r="K193" s="40" t="s">
        <v>2121</v>
      </c>
    </row>
    <row r="194" spans="1:11" x14ac:dyDescent="0.2">
      <c r="A194" s="2">
        <v>193</v>
      </c>
      <c r="B194" s="40" t="s">
        <v>4147</v>
      </c>
      <c r="C194" s="40" t="s">
        <v>4148</v>
      </c>
      <c r="D194" s="149" t="s">
        <v>151</v>
      </c>
      <c r="E194" s="173">
        <v>405</v>
      </c>
      <c r="F194" s="163">
        <f>IF(LOOKUP($J194,RABAT!$A$6:$A$9,RABAT!$A$6:$A$9)=$J194,LOOKUP($J194,RABAT!$A$6:$A$9,RABAT!C$6:C$9),"---")</f>
        <v>0</v>
      </c>
      <c r="G194" s="158">
        <f t="shared" si="10"/>
        <v>405</v>
      </c>
      <c r="H194" s="97" t="s">
        <v>2522</v>
      </c>
      <c r="I194" s="40" t="s">
        <v>2127</v>
      </c>
      <c r="J194" s="41" t="s">
        <v>2122</v>
      </c>
      <c r="K194" s="40" t="s">
        <v>2121</v>
      </c>
    </row>
    <row r="195" spans="1:11" x14ac:dyDescent="0.2">
      <c r="A195" s="5">
        <v>194</v>
      </c>
      <c r="B195" s="40" t="s">
        <v>4149</v>
      </c>
      <c r="C195" s="40" t="s">
        <v>4150</v>
      </c>
      <c r="D195" s="149" t="s">
        <v>152</v>
      </c>
      <c r="E195" s="173">
        <v>392</v>
      </c>
      <c r="F195" s="163">
        <f>IF(LOOKUP($J195,RABAT!$A$6:$A$9,RABAT!$A$6:$A$9)=$J195,LOOKUP($J195,RABAT!$A$6:$A$9,RABAT!C$6:C$9),"---")</f>
        <v>0</v>
      </c>
      <c r="G195" s="158">
        <f t="shared" si="10"/>
        <v>392</v>
      </c>
      <c r="H195" s="97" t="s">
        <v>2525</v>
      </c>
      <c r="I195" s="40" t="s">
        <v>2127</v>
      </c>
      <c r="J195" s="41" t="s">
        <v>2122</v>
      </c>
      <c r="K195" s="40" t="s">
        <v>2121</v>
      </c>
    </row>
    <row r="196" spans="1:11" x14ac:dyDescent="0.2">
      <c r="A196" s="2">
        <v>195</v>
      </c>
      <c r="B196" s="40" t="s">
        <v>4151</v>
      </c>
      <c r="C196" s="40" t="s">
        <v>4152</v>
      </c>
      <c r="D196" s="149" t="s">
        <v>151</v>
      </c>
      <c r="E196" s="173">
        <v>527</v>
      </c>
      <c r="F196" s="163">
        <f>IF(LOOKUP($J196,RABAT!$A$6:$A$9,RABAT!$A$6:$A$9)=$J196,LOOKUP($J196,RABAT!$A$6:$A$9,RABAT!C$6:C$9),"---")</f>
        <v>0</v>
      </c>
      <c r="G196" s="158">
        <f t="shared" si="10"/>
        <v>527</v>
      </c>
      <c r="H196" s="97" t="s">
        <v>2528</v>
      </c>
      <c r="I196" s="40" t="s">
        <v>2127</v>
      </c>
      <c r="J196" s="41" t="s">
        <v>2122</v>
      </c>
      <c r="K196" s="40" t="s">
        <v>2121</v>
      </c>
    </row>
    <row r="197" spans="1:11" x14ac:dyDescent="0.2">
      <c r="A197" s="2">
        <v>196</v>
      </c>
      <c r="B197" s="40" t="s">
        <v>4153</v>
      </c>
      <c r="C197" s="40" t="s">
        <v>4154</v>
      </c>
      <c r="D197" s="149" t="s">
        <v>152</v>
      </c>
      <c r="E197" s="173">
        <v>503</v>
      </c>
      <c r="F197" s="163">
        <f>IF(LOOKUP($J197,RABAT!$A$6:$A$9,RABAT!$A$6:$A$9)=$J197,LOOKUP($J197,RABAT!$A$6:$A$9,RABAT!C$6:C$9),"---")</f>
        <v>0</v>
      </c>
      <c r="G197" s="158">
        <f t="shared" si="10"/>
        <v>503</v>
      </c>
      <c r="H197" s="97" t="s">
        <v>4155</v>
      </c>
      <c r="I197" s="40" t="s">
        <v>2127</v>
      </c>
      <c r="J197" s="41" t="s">
        <v>2122</v>
      </c>
      <c r="K197" s="40" t="s">
        <v>2121</v>
      </c>
    </row>
    <row r="198" spans="1:11" x14ac:dyDescent="0.2">
      <c r="A198" s="2">
        <v>197</v>
      </c>
      <c r="B198" s="40" t="s">
        <v>4156</v>
      </c>
      <c r="C198" s="40" t="s">
        <v>4157</v>
      </c>
      <c r="D198" s="149" t="s">
        <v>152</v>
      </c>
      <c r="E198" s="173">
        <v>857</v>
      </c>
      <c r="F198" s="163">
        <f>IF(LOOKUP($J198,RABAT!$A$6:$A$9,RABAT!$A$6:$A$9)=$J198,LOOKUP($J198,RABAT!$A$6:$A$9,RABAT!C$6:C$9),"---")</f>
        <v>0</v>
      </c>
      <c r="G198" s="158">
        <f t="shared" si="10"/>
        <v>857</v>
      </c>
      <c r="H198" s="97" t="s">
        <v>4158</v>
      </c>
      <c r="I198" s="40" t="s">
        <v>2127</v>
      </c>
      <c r="J198" s="41" t="s">
        <v>2122</v>
      </c>
      <c r="K198" s="40" t="s">
        <v>2121</v>
      </c>
    </row>
    <row r="199" spans="1:11" x14ac:dyDescent="0.2">
      <c r="A199" s="5">
        <v>198</v>
      </c>
      <c r="B199" s="40" t="s">
        <v>4159</v>
      </c>
      <c r="C199" s="40" t="s">
        <v>4160</v>
      </c>
      <c r="D199" s="149" t="s">
        <v>152</v>
      </c>
      <c r="E199" s="173">
        <v>895</v>
      </c>
      <c r="F199" s="163">
        <f>IF(LOOKUP($J199,RABAT!$A$6:$A$9,RABAT!$A$6:$A$9)=$J199,LOOKUP($J199,RABAT!$A$6:$A$9,RABAT!C$6:C$9),"---")</f>
        <v>0</v>
      </c>
      <c r="G199" s="158">
        <f t="shared" si="10"/>
        <v>895</v>
      </c>
      <c r="H199" s="106" t="s">
        <v>2531</v>
      </c>
      <c r="I199" s="50" t="s">
        <v>2127</v>
      </c>
      <c r="J199" s="51" t="s">
        <v>2122</v>
      </c>
      <c r="K199" s="50" t="s">
        <v>2121</v>
      </c>
    </row>
    <row r="200" spans="1:11" customFormat="1" x14ac:dyDescent="0.2">
      <c r="A200" s="2">
        <v>199</v>
      </c>
      <c r="B200" s="103" t="s">
        <v>132</v>
      </c>
      <c r="C200" s="100" t="s">
        <v>4264</v>
      </c>
      <c r="D200" s="114" t="s">
        <v>150</v>
      </c>
      <c r="E200" s="115" t="s">
        <v>137</v>
      </c>
      <c r="F200" s="113" t="s">
        <v>138</v>
      </c>
      <c r="G200" s="114" t="s">
        <v>139</v>
      </c>
      <c r="H200" s="3" t="s">
        <v>134</v>
      </c>
      <c r="I200" s="3" t="s">
        <v>135</v>
      </c>
      <c r="J200" s="3" t="s">
        <v>136</v>
      </c>
      <c r="K200" s="3" t="s">
        <v>2120</v>
      </c>
    </row>
    <row r="201" spans="1:11" x14ac:dyDescent="0.2">
      <c r="A201" s="5">
        <v>200</v>
      </c>
      <c r="B201" s="40" t="s">
        <v>2182</v>
      </c>
      <c r="C201" s="40" t="s">
        <v>2183</v>
      </c>
      <c r="D201" s="149" t="s">
        <v>151</v>
      </c>
      <c r="E201" s="173">
        <v>45</v>
      </c>
      <c r="F201" s="163">
        <f>IF(LOOKUP($J201,RABAT!$A$6:$A$9,RABAT!$A$6:$A$9)=$J201,LOOKUP($J201,RABAT!$A$6:$A$9,RABAT!C$6:C$9),"---")</f>
        <v>0</v>
      </c>
      <c r="G201" s="158">
        <f t="shared" ref="G201:G225" si="11">CEILING(E201-(E201*F201),0.1)</f>
        <v>45</v>
      </c>
      <c r="H201" s="107" t="s">
        <v>2154</v>
      </c>
      <c r="I201" s="55" t="s">
        <v>2127</v>
      </c>
      <c r="J201" s="56" t="s">
        <v>2122</v>
      </c>
      <c r="K201" s="55" t="s">
        <v>2121</v>
      </c>
    </row>
    <row r="202" spans="1:11" x14ac:dyDescent="0.2">
      <c r="A202" s="2">
        <v>201</v>
      </c>
      <c r="B202" s="40" t="s">
        <v>2184</v>
      </c>
      <c r="C202" s="40" t="s">
        <v>2185</v>
      </c>
      <c r="D202" s="149" t="s">
        <v>151</v>
      </c>
      <c r="E202" s="173">
        <v>44</v>
      </c>
      <c r="F202" s="163">
        <f>IF(LOOKUP($J202,RABAT!$A$6:$A$9,RABAT!$A$6:$A$9)=$J202,LOOKUP($J202,RABAT!$A$6:$A$9,RABAT!C$6:C$9),"---")</f>
        <v>0</v>
      </c>
      <c r="G202" s="158">
        <f t="shared" si="11"/>
        <v>44</v>
      </c>
      <c r="H202" s="97" t="s">
        <v>2186</v>
      </c>
      <c r="I202" s="40" t="s">
        <v>2127</v>
      </c>
      <c r="J202" s="41" t="s">
        <v>2122</v>
      </c>
      <c r="K202" s="40" t="s">
        <v>2121</v>
      </c>
    </row>
    <row r="203" spans="1:11" x14ac:dyDescent="0.2">
      <c r="A203" s="2">
        <v>202</v>
      </c>
      <c r="B203" s="40" t="s">
        <v>2187</v>
      </c>
      <c r="C203" s="40" t="s">
        <v>2188</v>
      </c>
      <c r="D203" s="149" t="s">
        <v>151</v>
      </c>
      <c r="E203" s="173">
        <v>58</v>
      </c>
      <c r="F203" s="163">
        <f>IF(LOOKUP($J203,RABAT!$A$6:$A$9,RABAT!$A$6:$A$9)=$J203,LOOKUP($J203,RABAT!$A$6:$A$9,RABAT!C$6:C$9),"---")</f>
        <v>0</v>
      </c>
      <c r="G203" s="158">
        <f t="shared" si="11"/>
        <v>58</v>
      </c>
      <c r="H203" s="97" t="s">
        <v>2189</v>
      </c>
      <c r="I203" s="40" t="s">
        <v>2127</v>
      </c>
      <c r="J203" s="41" t="s">
        <v>2122</v>
      </c>
      <c r="K203" s="40" t="s">
        <v>2121</v>
      </c>
    </row>
    <row r="204" spans="1:11" x14ac:dyDescent="0.2">
      <c r="A204" s="2">
        <v>203</v>
      </c>
      <c r="B204" s="40" t="s">
        <v>2190</v>
      </c>
      <c r="C204" s="40" t="s">
        <v>2191</v>
      </c>
      <c r="D204" s="149" t="s">
        <v>151</v>
      </c>
      <c r="E204" s="173">
        <v>57</v>
      </c>
      <c r="F204" s="163">
        <f>IF(LOOKUP($J204,RABAT!$A$6:$A$9,RABAT!$A$6:$A$9)=$J204,LOOKUP($J204,RABAT!$A$6:$A$9,RABAT!C$6:C$9),"---")</f>
        <v>0</v>
      </c>
      <c r="G204" s="158">
        <f t="shared" si="11"/>
        <v>57</v>
      </c>
      <c r="H204" s="97" t="s">
        <v>2157</v>
      </c>
      <c r="I204" s="40" t="s">
        <v>2127</v>
      </c>
      <c r="J204" s="41" t="s">
        <v>2122</v>
      </c>
      <c r="K204" s="40" t="s">
        <v>2121</v>
      </c>
    </row>
    <row r="205" spans="1:11" x14ac:dyDescent="0.2">
      <c r="A205" s="5">
        <v>204</v>
      </c>
      <c r="B205" s="40" t="s">
        <v>4096</v>
      </c>
      <c r="C205" s="40" t="s">
        <v>4097</v>
      </c>
      <c r="D205" s="149" t="s">
        <v>151</v>
      </c>
      <c r="E205" s="173">
        <v>55</v>
      </c>
      <c r="F205" s="163">
        <f>IF(LOOKUP($J205,RABAT!$A$6:$A$9,RABAT!$A$6:$A$9)=$J205,LOOKUP($J205,RABAT!$A$6:$A$9,RABAT!C$6:C$9),"---")</f>
        <v>0</v>
      </c>
      <c r="G205" s="158">
        <f t="shared" si="11"/>
        <v>55</v>
      </c>
      <c r="H205" s="97" t="s">
        <v>4098</v>
      </c>
      <c r="I205" s="40" t="s">
        <v>2127</v>
      </c>
      <c r="J205" s="41" t="s">
        <v>2122</v>
      </c>
      <c r="K205" s="40" t="s">
        <v>2121</v>
      </c>
    </row>
    <row r="206" spans="1:11" x14ac:dyDescent="0.2">
      <c r="A206" s="2">
        <v>205</v>
      </c>
      <c r="B206" s="40" t="s">
        <v>4099</v>
      </c>
      <c r="C206" s="40" t="s">
        <v>4100</v>
      </c>
      <c r="D206" s="149" t="s">
        <v>151</v>
      </c>
      <c r="E206" s="173">
        <v>70</v>
      </c>
      <c r="F206" s="163">
        <f>IF(LOOKUP($J206,RABAT!$A$6:$A$9,RABAT!$A$6:$A$9)=$J206,LOOKUP($J206,RABAT!$A$6:$A$9,RABAT!C$6:C$9),"---")</f>
        <v>0</v>
      </c>
      <c r="G206" s="158">
        <f t="shared" si="11"/>
        <v>70</v>
      </c>
      <c r="H206" s="97" t="s">
        <v>4101</v>
      </c>
      <c r="I206" s="40" t="s">
        <v>2127</v>
      </c>
      <c r="J206" s="41" t="s">
        <v>2122</v>
      </c>
      <c r="K206" s="40" t="s">
        <v>2121</v>
      </c>
    </row>
    <row r="207" spans="1:11" x14ac:dyDescent="0.2">
      <c r="A207" s="5">
        <v>206</v>
      </c>
      <c r="B207" s="40" t="s">
        <v>4102</v>
      </c>
      <c r="C207" s="40" t="s">
        <v>4103</v>
      </c>
      <c r="D207" s="149" t="s">
        <v>151</v>
      </c>
      <c r="E207" s="173">
        <v>72</v>
      </c>
      <c r="F207" s="163">
        <f>IF(LOOKUP($J207,RABAT!$A$6:$A$9,RABAT!$A$6:$A$9)=$J207,LOOKUP($J207,RABAT!$A$6:$A$9,RABAT!C$6:C$9),"---")</f>
        <v>0</v>
      </c>
      <c r="G207" s="158">
        <f t="shared" si="11"/>
        <v>72</v>
      </c>
      <c r="H207" s="97" t="s">
        <v>2481</v>
      </c>
      <c r="I207" s="40" t="s">
        <v>2127</v>
      </c>
      <c r="J207" s="41" t="s">
        <v>2122</v>
      </c>
      <c r="K207" s="40" t="s">
        <v>2121</v>
      </c>
    </row>
    <row r="208" spans="1:11" x14ac:dyDescent="0.2">
      <c r="A208" s="2">
        <v>207</v>
      </c>
      <c r="B208" s="40" t="s">
        <v>2482</v>
      </c>
      <c r="C208" s="40" t="s">
        <v>2483</v>
      </c>
      <c r="D208" s="149" t="s">
        <v>151</v>
      </c>
      <c r="E208" s="173">
        <v>72</v>
      </c>
      <c r="F208" s="163">
        <f>IF(LOOKUP($J208,RABAT!$A$6:$A$9,RABAT!$A$6:$A$9)=$J208,LOOKUP($J208,RABAT!$A$6:$A$9,RABAT!C$6:C$9),"---")</f>
        <v>0</v>
      </c>
      <c r="G208" s="158">
        <f t="shared" si="11"/>
        <v>72</v>
      </c>
      <c r="H208" s="97" t="s">
        <v>2160</v>
      </c>
      <c r="I208" s="40" t="s">
        <v>2127</v>
      </c>
      <c r="J208" s="41" t="s">
        <v>2122</v>
      </c>
      <c r="K208" s="40" t="s">
        <v>2121</v>
      </c>
    </row>
    <row r="209" spans="1:11" x14ac:dyDescent="0.2">
      <c r="A209" s="2">
        <v>208</v>
      </c>
      <c r="B209" s="40" t="s">
        <v>2484</v>
      </c>
      <c r="C209" s="40" t="s">
        <v>2485</v>
      </c>
      <c r="D209" s="149" t="s">
        <v>152</v>
      </c>
      <c r="E209" s="173">
        <v>94</v>
      </c>
      <c r="F209" s="163">
        <f>IF(LOOKUP($J209,RABAT!$A$6:$A$9,RABAT!$A$6:$A$9)=$J209,LOOKUP($J209,RABAT!$A$6:$A$9,RABAT!C$6:C$9),"---")</f>
        <v>0</v>
      </c>
      <c r="G209" s="158">
        <f t="shared" si="11"/>
        <v>94</v>
      </c>
      <c r="H209" s="97" t="s">
        <v>2486</v>
      </c>
      <c r="I209" s="40" t="s">
        <v>2127</v>
      </c>
      <c r="J209" s="41" t="s">
        <v>2122</v>
      </c>
      <c r="K209" s="40" t="s">
        <v>2121</v>
      </c>
    </row>
    <row r="210" spans="1:11" x14ac:dyDescent="0.2">
      <c r="A210" s="2">
        <v>209</v>
      </c>
      <c r="B210" s="40" t="s">
        <v>2487</v>
      </c>
      <c r="C210" s="40" t="s">
        <v>2488</v>
      </c>
      <c r="D210" s="149" t="s">
        <v>152</v>
      </c>
      <c r="E210" s="173">
        <v>133</v>
      </c>
      <c r="F210" s="163">
        <f>IF(LOOKUP($J210,RABAT!$A$6:$A$9,RABAT!$A$6:$A$9)=$J210,LOOKUP($J210,RABAT!$A$6:$A$9,RABAT!C$6:C$9),"---")</f>
        <v>0</v>
      </c>
      <c r="G210" s="158">
        <f t="shared" si="11"/>
        <v>133</v>
      </c>
      <c r="H210" s="97" t="s">
        <v>2489</v>
      </c>
      <c r="I210" s="40" t="s">
        <v>2127</v>
      </c>
      <c r="J210" s="41" t="s">
        <v>2122</v>
      </c>
      <c r="K210" s="40" t="s">
        <v>2121</v>
      </c>
    </row>
    <row r="211" spans="1:11" x14ac:dyDescent="0.2">
      <c r="A211" s="5">
        <v>210</v>
      </c>
      <c r="B211" s="40" t="s">
        <v>2490</v>
      </c>
      <c r="C211" s="40" t="s">
        <v>2491</v>
      </c>
      <c r="D211" s="149" t="s">
        <v>152</v>
      </c>
      <c r="E211" s="173">
        <v>131</v>
      </c>
      <c r="F211" s="163">
        <f>IF(LOOKUP($J211,RABAT!$A$6:$A$9,RABAT!$A$6:$A$9)=$J211,LOOKUP($J211,RABAT!$A$6:$A$9,RABAT!C$6:C$9),"---")</f>
        <v>0</v>
      </c>
      <c r="G211" s="158">
        <f t="shared" si="11"/>
        <v>131</v>
      </c>
      <c r="H211" s="97" t="s">
        <v>2492</v>
      </c>
      <c r="I211" s="40" t="s">
        <v>2127</v>
      </c>
      <c r="J211" s="41" t="s">
        <v>2122</v>
      </c>
      <c r="K211" s="40" t="s">
        <v>2121</v>
      </c>
    </row>
    <row r="212" spans="1:11" x14ac:dyDescent="0.2">
      <c r="A212" s="2">
        <v>211</v>
      </c>
      <c r="B212" s="40" t="s">
        <v>2493</v>
      </c>
      <c r="C212" s="40" t="s">
        <v>2494</v>
      </c>
      <c r="D212" s="149" t="s">
        <v>151</v>
      </c>
      <c r="E212" s="173">
        <v>131</v>
      </c>
      <c r="F212" s="163">
        <f>IF(LOOKUP($J212,RABAT!$A$6:$A$9,RABAT!$A$6:$A$9)=$J212,LOOKUP($J212,RABAT!$A$6:$A$9,RABAT!C$6:C$9),"---")</f>
        <v>0</v>
      </c>
      <c r="G212" s="158">
        <f t="shared" si="11"/>
        <v>131</v>
      </c>
      <c r="H212" s="97" t="s">
        <v>2163</v>
      </c>
      <c r="I212" s="40" t="s">
        <v>2127</v>
      </c>
      <c r="J212" s="41" t="s">
        <v>2122</v>
      </c>
      <c r="K212" s="40" t="s">
        <v>2121</v>
      </c>
    </row>
    <row r="213" spans="1:11" x14ac:dyDescent="0.2">
      <c r="A213" s="5">
        <v>212</v>
      </c>
      <c r="B213" s="40" t="s">
        <v>2495</v>
      </c>
      <c r="C213" s="40" t="s">
        <v>2496</v>
      </c>
      <c r="D213" s="149" t="s">
        <v>152</v>
      </c>
      <c r="E213" s="173">
        <v>125</v>
      </c>
      <c r="F213" s="163">
        <f>IF(LOOKUP($J213,RABAT!$A$6:$A$9,RABAT!$A$6:$A$9)=$J213,LOOKUP($J213,RABAT!$A$6:$A$9,RABAT!C$6:C$9),"---")</f>
        <v>0</v>
      </c>
      <c r="G213" s="158">
        <f t="shared" si="11"/>
        <v>125</v>
      </c>
      <c r="H213" s="97" t="s">
        <v>2497</v>
      </c>
      <c r="I213" s="40" t="s">
        <v>2127</v>
      </c>
      <c r="J213" s="41" t="s">
        <v>2122</v>
      </c>
      <c r="K213" s="40" t="s">
        <v>2121</v>
      </c>
    </row>
    <row r="214" spans="1:11" x14ac:dyDescent="0.2">
      <c r="A214" s="2">
        <v>213</v>
      </c>
      <c r="B214" s="40" t="s">
        <v>2498</v>
      </c>
      <c r="C214" s="40" t="s">
        <v>2499</v>
      </c>
      <c r="D214" s="149" t="s">
        <v>152</v>
      </c>
      <c r="E214" s="173">
        <v>174</v>
      </c>
      <c r="F214" s="163">
        <f>IF(LOOKUP($J214,RABAT!$A$6:$A$9,RABAT!$A$6:$A$9)=$J214,LOOKUP($J214,RABAT!$A$6:$A$9,RABAT!C$6:C$9),"---")</f>
        <v>0</v>
      </c>
      <c r="G214" s="158">
        <f t="shared" si="11"/>
        <v>174</v>
      </c>
      <c r="H214" s="97" t="s">
        <v>2500</v>
      </c>
      <c r="I214" s="40" t="s">
        <v>2127</v>
      </c>
      <c r="J214" s="41" t="s">
        <v>2122</v>
      </c>
      <c r="K214" s="40" t="s">
        <v>2121</v>
      </c>
    </row>
    <row r="215" spans="1:11" x14ac:dyDescent="0.2">
      <c r="A215" s="2">
        <v>214</v>
      </c>
      <c r="B215" s="40" t="s">
        <v>2501</v>
      </c>
      <c r="C215" s="40" t="s">
        <v>2502</v>
      </c>
      <c r="D215" s="149" t="s">
        <v>152</v>
      </c>
      <c r="E215" s="173">
        <v>174</v>
      </c>
      <c r="F215" s="163">
        <f>IF(LOOKUP($J215,RABAT!$A$6:$A$9,RABAT!$A$6:$A$9)=$J215,LOOKUP($J215,RABAT!$A$6:$A$9,RABAT!C$6:C$9),"---")</f>
        <v>0</v>
      </c>
      <c r="G215" s="158">
        <f t="shared" si="11"/>
        <v>174</v>
      </c>
      <c r="H215" s="97" t="s">
        <v>2503</v>
      </c>
      <c r="I215" s="40" t="s">
        <v>2127</v>
      </c>
      <c r="J215" s="41" t="s">
        <v>2122</v>
      </c>
      <c r="K215" s="40" t="s">
        <v>2121</v>
      </c>
    </row>
    <row r="216" spans="1:11" x14ac:dyDescent="0.2">
      <c r="A216" s="2">
        <v>215</v>
      </c>
      <c r="B216" s="40" t="s">
        <v>2504</v>
      </c>
      <c r="C216" s="40" t="s">
        <v>2505</v>
      </c>
      <c r="D216" s="149" t="s">
        <v>151</v>
      </c>
      <c r="E216" s="173">
        <v>174</v>
      </c>
      <c r="F216" s="163">
        <f>IF(LOOKUP($J216,RABAT!$A$6:$A$9,RABAT!$A$6:$A$9)=$J216,LOOKUP($J216,RABAT!$A$6:$A$9,RABAT!C$6:C$9),"---")</f>
        <v>0</v>
      </c>
      <c r="G216" s="158">
        <f t="shared" si="11"/>
        <v>174</v>
      </c>
      <c r="H216" s="97" t="s">
        <v>2166</v>
      </c>
      <c r="I216" s="40" t="s">
        <v>2127</v>
      </c>
      <c r="J216" s="41" t="s">
        <v>2122</v>
      </c>
      <c r="K216" s="40" t="s">
        <v>2121</v>
      </c>
    </row>
    <row r="217" spans="1:11" x14ac:dyDescent="0.2">
      <c r="A217" s="5">
        <v>216</v>
      </c>
      <c r="B217" s="40" t="s">
        <v>2506</v>
      </c>
      <c r="C217" s="40" t="s">
        <v>2507</v>
      </c>
      <c r="D217" s="149" t="s">
        <v>151</v>
      </c>
      <c r="E217" s="173">
        <v>167</v>
      </c>
      <c r="F217" s="163">
        <f>IF(LOOKUP($J217,RABAT!$A$6:$A$9,RABAT!$A$6:$A$9)=$J217,LOOKUP($J217,RABAT!$A$6:$A$9,RABAT!C$6:C$9),"---")</f>
        <v>0</v>
      </c>
      <c r="G217" s="158">
        <f t="shared" si="11"/>
        <v>167</v>
      </c>
      <c r="H217" s="97" t="s">
        <v>2508</v>
      </c>
      <c r="I217" s="40" t="s">
        <v>2127</v>
      </c>
      <c r="J217" s="41" t="s">
        <v>2122</v>
      </c>
      <c r="K217" s="40" t="s">
        <v>2121</v>
      </c>
    </row>
    <row r="218" spans="1:11" x14ac:dyDescent="0.2">
      <c r="A218" s="2">
        <v>217</v>
      </c>
      <c r="B218" s="40" t="s">
        <v>2509</v>
      </c>
      <c r="C218" s="40" t="s">
        <v>2510</v>
      </c>
      <c r="D218" s="149" t="s">
        <v>152</v>
      </c>
      <c r="E218" s="173">
        <v>238</v>
      </c>
      <c r="F218" s="163">
        <f>IF(LOOKUP($J218,RABAT!$A$6:$A$9,RABAT!$A$6:$A$9)=$J218,LOOKUP($J218,RABAT!$A$6:$A$9,RABAT!C$6:C$9),"---")</f>
        <v>0</v>
      </c>
      <c r="G218" s="158">
        <f t="shared" si="11"/>
        <v>238</v>
      </c>
      <c r="H218" s="97" t="s">
        <v>2511</v>
      </c>
      <c r="I218" s="40" t="s">
        <v>2127</v>
      </c>
      <c r="J218" s="41" t="s">
        <v>2122</v>
      </c>
      <c r="K218" s="40" t="s">
        <v>2121</v>
      </c>
    </row>
    <row r="219" spans="1:11" x14ac:dyDescent="0.2">
      <c r="A219" s="5">
        <v>218</v>
      </c>
      <c r="B219" s="40" t="s">
        <v>2512</v>
      </c>
      <c r="C219" s="40" t="s">
        <v>2513</v>
      </c>
      <c r="D219" s="149" t="s">
        <v>152</v>
      </c>
      <c r="E219" s="173">
        <v>238</v>
      </c>
      <c r="F219" s="163">
        <f>IF(LOOKUP($J219,RABAT!$A$6:$A$9,RABAT!$A$6:$A$9)=$J219,LOOKUP($J219,RABAT!$A$6:$A$9,RABAT!C$6:C$9),"---")</f>
        <v>0</v>
      </c>
      <c r="G219" s="158">
        <f t="shared" si="11"/>
        <v>238</v>
      </c>
      <c r="H219" s="97" t="s">
        <v>2514</v>
      </c>
      <c r="I219" s="40" t="s">
        <v>2127</v>
      </c>
      <c r="J219" s="41" t="s">
        <v>2122</v>
      </c>
      <c r="K219" s="40" t="s">
        <v>2121</v>
      </c>
    </row>
    <row r="220" spans="1:11" x14ac:dyDescent="0.2">
      <c r="A220" s="2">
        <v>219</v>
      </c>
      <c r="B220" s="40" t="s">
        <v>2515</v>
      </c>
      <c r="C220" s="40" t="s">
        <v>2516</v>
      </c>
      <c r="D220" s="149" t="s">
        <v>151</v>
      </c>
      <c r="E220" s="173">
        <v>238</v>
      </c>
      <c r="F220" s="163">
        <f>IF(LOOKUP($J220,RABAT!$A$6:$A$9,RABAT!$A$6:$A$9)=$J220,LOOKUP($J220,RABAT!$A$6:$A$9,RABAT!C$6:C$9),"---")</f>
        <v>0</v>
      </c>
      <c r="G220" s="158">
        <f t="shared" si="11"/>
        <v>238</v>
      </c>
      <c r="H220" s="97" t="s">
        <v>2169</v>
      </c>
      <c r="I220" s="40" t="s">
        <v>2127</v>
      </c>
      <c r="J220" s="41" t="s">
        <v>2122</v>
      </c>
      <c r="K220" s="40" t="s">
        <v>2121</v>
      </c>
    </row>
    <row r="221" spans="1:11" x14ac:dyDescent="0.2">
      <c r="A221" s="2">
        <v>220</v>
      </c>
      <c r="B221" s="40" t="s">
        <v>2517</v>
      </c>
      <c r="C221" s="40" t="s">
        <v>2518</v>
      </c>
      <c r="D221" s="149" t="s">
        <v>152</v>
      </c>
      <c r="E221" s="173">
        <v>393</v>
      </c>
      <c r="F221" s="163">
        <f>IF(LOOKUP($J221,RABAT!$A$6:$A$9,RABAT!$A$6:$A$9)=$J221,LOOKUP($J221,RABAT!$A$6:$A$9,RABAT!C$6:C$9),"---")</f>
        <v>0</v>
      </c>
      <c r="G221" s="158">
        <f t="shared" si="11"/>
        <v>393</v>
      </c>
      <c r="H221" s="97" t="s">
        <v>2519</v>
      </c>
      <c r="I221" s="40" t="s">
        <v>2127</v>
      </c>
      <c r="J221" s="41" t="s">
        <v>2122</v>
      </c>
      <c r="K221" s="40" t="s">
        <v>2121</v>
      </c>
    </row>
    <row r="222" spans="1:11" x14ac:dyDescent="0.2">
      <c r="A222" s="2">
        <v>221</v>
      </c>
      <c r="B222" s="40" t="s">
        <v>2520</v>
      </c>
      <c r="C222" s="40" t="s">
        <v>2521</v>
      </c>
      <c r="D222" s="149" t="s">
        <v>151</v>
      </c>
      <c r="E222" s="173">
        <v>395</v>
      </c>
      <c r="F222" s="163">
        <f>IF(LOOKUP($J222,RABAT!$A$6:$A$9,RABAT!$A$6:$A$9)=$J222,LOOKUP($J222,RABAT!$A$6:$A$9,RABAT!C$6:C$9),"---")</f>
        <v>0</v>
      </c>
      <c r="G222" s="158">
        <f t="shared" si="11"/>
        <v>395</v>
      </c>
      <c r="H222" s="97" t="s">
        <v>2522</v>
      </c>
      <c r="I222" s="40" t="s">
        <v>2127</v>
      </c>
      <c r="J222" s="41" t="s">
        <v>2122</v>
      </c>
      <c r="K222" s="40" t="s">
        <v>2121</v>
      </c>
    </row>
    <row r="223" spans="1:11" x14ac:dyDescent="0.2">
      <c r="A223" s="5">
        <v>222</v>
      </c>
      <c r="B223" s="40" t="s">
        <v>2523</v>
      </c>
      <c r="C223" s="40" t="s">
        <v>2524</v>
      </c>
      <c r="D223" s="149" t="s">
        <v>152</v>
      </c>
      <c r="E223" s="173">
        <v>393</v>
      </c>
      <c r="F223" s="163">
        <f>IF(LOOKUP($J223,RABAT!$A$6:$A$9,RABAT!$A$6:$A$9)=$J223,LOOKUP($J223,RABAT!$A$6:$A$9,RABAT!C$6:C$9),"---")</f>
        <v>0</v>
      </c>
      <c r="G223" s="158">
        <f t="shared" si="11"/>
        <v>393</v>
      </c>
      <c r="H223" s="97" t="s">
        <v>2525</v>
      </c>
      <c r="I223" s="40" t="s">
        <v>2127</v>
      </c>
      <c r="J223" s="41" t="s">
        <v>2122</v>
      </c>
      <c r="K223" s="40" t="s">
        <v>2121</v>
      </c>
    </row>
    <row r="224" spans="1:11" x14ac:dyDescent="0.2">
      <c r="A224" s="2">
        <v>223</v>
      </c>
      <c r="B224" s="40" t="s">
        <v>2526</v>
      </c>
      <c r="C224" s="40" t="s">
        <v>2527</v>
      </c>
      <c r="D224" s="149" t="s">
        <v>152</v>
      </c>
      <c r="E224" s="173">
        <v>784</v>
      </c>
      <c r="F224" s="163">
        <f>IF(LOOKUP($J224,RABAT!$A$6:$A$9,RABAT!$A$6:$A$9)=$J224,LOOKUP($J224,RABAT!$A$6:$A$9,RABAT!C$6:C$9),"---")</f>
        <v>0</v>
      </c>
      <c r="G224" s="158">
        <f t="shared" si="11"/>
        <v>784</v>
      </c>
      <c r="H224" s="97" t="s">
        <v>2528</v>
      </c>
      <c r="I224" s="40" t="s">
        <v>2127</v>
      </c>
      <c r="J224" s="41" t="s">
        <v>2122</v>
      </c>
      <c r="K224" s="40" t="s">
        <v>2121</v>
      </c>
    </row>
    <row r="225" spans="1:11" x14ac:dyDescent="0.2">
      <c r="A225" s="5">
        <v>224</v>
      </c>
      <c r="B225" s="40" t="s">
        <v>2529</v>
      </c>
      <c r="C225" s="40" t="s">
        <v>2530</v>
      </c>
      <c r="D225" s="149" t="s">
        <v>152</v>
      </c>
      <c r="E225" s="173">
        <v>1232</v>
      </c>
      <c r="F225" s="163">
        <f>IF(LOOKUP($J225,RABAT!$A$6:$A$9,RABAT!$A$6:$A$9)=$J225,LOOKUP($J225,RABAT!$A$6:$A$9,RABAT!C$6:C$9),"---")</f>
        <v>0</v>
      </c>
      <c r="G225" s="158">
        <f t="shared" si="11"/>
        <v>1232</v>
      </c>
      <c r="H225" s="106" t="s">
        <v>2531</v>
      </c>
      <c r="I225" s="50" t="s">
        <v>2127</v>
      </c>
      <c r="J225" s="51" t="s">
        <v>2122</v>
      </c>
      <c r="K225" s="50" t="s">
        <v>2121</v>
      </c>
    </row>
    <row r="226" spans="1:11" customFormat="1" x14ac:dyDescent="0.2">
      <c r="A226" s="2">
        <v>225</v>
      </c>
      <c r="B226" s="103" t="s">
        <v>132</v>
      </c>
      <c r="C226" s="100" t="s">
        <v>4265</v>
      </c>
      <c r="D226" s="114" t="s">
        <v>150</v>
      </c>
      <c r="E226" s="115" t="s">
        <v>137</v>
      </c>
      <c r="F226" s="113" t="s">
        <v>138</v>
      </c>
      <c r="G226" s="114" t="s">
        <v>139</v>
      </c>
      <c r="H226" s="3" t="s">
        <v>134</v>
      </c>
      <c r="I226" s="3" t="s">
        <v>135</v>
      </c>
      <c r="J226" s="3" t="s">
        <v>136</v>
      </c>
      <c r="K226" s="3" t="s">
        <v>2120</v>
      </c>
    </row>
    <row r="227" spans="1:11" x14ac:dyDescent="0.2">
      <c r="A227" s="2">
        <v>226</v>
      </c>
      <c r="B227" s="40" t="s">
        <v>2170</v>
      </c>
      <c r="C227" s="40" t="s">
        <v>2171</v>
      </c>
      <c r="D227" s="149" t="s">
        <v>151</v>
      </c>
      <c r="E227" s="173">
        <v>57</v>
      </c>
      <c r="F227" s="163">
        <f>IF(LOOKUP($J227,RABAT!$A$6:$A$9,RABAT!$A$6:$A$9)=$J227,LOOKUP($J227,RABAT!$A$6:$A$9,RABAT!C$6:C$9),"---")</f>
        <v>0</v>
      </c>
      <c r="G227" s="158">
        <f t="shared" ref="G227:G232" si="12">CEILING(E227-(E227*F227),0.1)</f>
        <v>57</v>
      </c>
      <c r="H227" s="107" t="s">
        <v>2126</v>
      </c>
      <c r="I227" s="55" t="s">
        <v>2127</v>
      </c>
      <c r="J227" s="56" t="s">
        <v>2122</v>
      </c>
      <c r="K227" s="55" t="s">
        <v>2121</v>
      </c>
    </row>
    <row r="228" spans="1:11" x14ac:dyDescent="0.2">
      <c r="A228" s="2">
        <v>227</v>
      </c>
      <c r="B228" s="40" t="s">
        <v>2172</v>
      </c>
      <c r="C228" s="40" t="s">
        <v>2173</v>
      </c>
      <c r="D228" s="149" t="s">
        <v>151</v>
      </c>
      <c r="E228" s="173">
        <v>100</v>
      </c>
      <c r="F228" s="163">
        <f>IF(LOOKUP($J228,RABAT!$A$6:$A$9,RABAT!$A$6:$A$9)=$J228,LOOKUP($J228,RABAT!$A$6:$A$9,RABAT!C$6:C$9),"---")</f>
        <v>0</v>
      </c>
      <c r="G228" s="158">
        <f t="shared" si="12"/>
        <v>100</v>
      </c>
      <c r="H228" s="97" t="s">
        <v>2130</v>
      </c>
      <c r="I228" s="40" t="s">
        <v>2127</v>
      </c>
      <c r="J228" s="41" t="s">
        <v>2122</v>
      </c>
      <c r="K228" s="40" t="s">
        <v>2121</v>
      </c>
    </row>
    <row r="229" spans="1:11" x14ac:dyDescent="0.2">
      <c r="A229" s="5">
        <v>228</v>
      </c>
      <c r="B229" s="40" t="s">
        <v>2174</v>
      </c>
      <c r="C229" s="40" t="s">
        <v>2175</v>
      </c>
      <c r="D229" s="149" t="s">
        <v>151</v>
      </c>
      <c r="E229" s="173">
        <v>122</v>
      </c>
      <c r="F229" s="163">
        <f>IF(LOOKUP($J229,RABAT!$A$6:$A$9,RABAT!$A$6:$A$9)=$J229,LOOKUP($J229,RABAT!$A$6:$A$9,RABAT!C$6:C$9),"---")</f>
        <v>0</v>
      </c>
      <c r="G229" s="158">
        <f t="shared" si="12"/>
        <v>122</v>
      </c>
      <c r="H229" s="97" t="s">
        <v>2133</v>
      </c>
      <c r="I229" s="40" t="s">
        <v>2127</v>
      </c>
      <c r="J229" s="41" t="s">
        <v>2122</v>
      </c>
      <c r="K229" s="40" t="s">
        <v>2121</v>
      </c>
    </row>
    <row r="230" spans="1:11" x14ac:dyDescent="0.2">
      <c r="A230" s="2">
        <v>229</v>
      </c>
      <c r="B230" s="40" t="s">
        <v>2176</v>
      </c>
      <c r="C230" s="40" t="s">
        <v>2177</v>
      </c>
      <c r="D230" s="149" t="s">
        <v>151</v>
      </c>
      <c r="E230" s="173">
        <v>200</v>
      </c>
      <c r="F230" s="163">
        <f>IF(LOOKUP($J230,RABAT!$A$6:$A$9,RABAT!$A$6:$A$9)=$J230,LOOKUP($J230,RABAT!$A$6:$A$9,RABAT!C$6:C$9),"---")</f>
        <v>0</v>
      </c>
      <c r="G230" s="158">
        <f t="shared" si="12"/>
        <v>200</v>
      </c>
      <c r="H230" s="97" t="s">
        <v>2136</v>
      </c>
      <c r="I230" s="40" t="s">
        <v>2127</v>
      </c>
      <c r="J230" s="41" t="s">
        <v>2122</v>
      </c>
      <c r="K230" s="40" t="s">
        <v>2121</v>
      </c>
    </row>
    <row r="231" spans="1:11" x14ac:dyDescent="0.2">
      <c r="A231" s="5">
        <v>230</v>
      </c>
      <c r="B231" s="40" t="s">
        <v>2178</v>
      </c>
      <c r="C231" s="40" t="s">
        <v>2179</v>
      </c>
      <c r="D231" s="149" t="s">
        <v>151</v>
      </c>
      <c r="E231" s="173">
        <v>285</v>
      </c>
      <c r="F231" s="163">
        <f>IF(LOOKUP($J231,RABAT!$A$6:$A$9,RABAT!$A$6:$A$9)=$J231,LOOKUP($J231,RABAT!$A$6:$A$9,RABAT!C$6:C$9),"---")</f>
        <v>0</v>
      </c>
      <c r="G231" s="158">
        <f t="shared" si="12"/>
        <v>285</v>
      </c>
      <c r="H231" s="97" t="s">
        <v>2139</v>
      </c>
      <c r="I231" s="40" t="s">
        <v>2127</v>
      </c>
      <c r="J231" s="41" t="s">
        <v>2122</v>
      </c>
      <c r="K231" s="40" t="s">
        <v>2121</v>
      </c>
    </row>
    <row r="232" spans="1:11" x14ac:dyDescent="0.2">
      <c r="A232" s="2">
        <v>231</v>
      </c>
      <c r="B232" s="40" t="s">
        <v>2180</v>
      </c>
      <c r="C232" s="40" t="s">
        <v>2181</v>
      </c>
      <c r="D232" s="149" t="s">
        <v>151</v>
      </c>
      <c r="E232" s="173">
        <v>383</v>
      </c>
      <c r="F232" s="163">
        <f>IF(LOOKUP($J232,RABAT!$A$6:$A$9,RABAT!$A$6:$A$9)=$J232,LOOKUP($J232,RABAT!$A$6:$A$9,RABAT!C$6:C$9),"---")</f>
        <v>0</v>
      </c>
      <c r="G232" s="158">
        <f t="shared" si="12"/>
        <v>383</v>
      </c>
      <c r="H232" s="106" t="s">
        <v>2142</v>
      </c>
      <c r="I232" s="50" t="s">
        <v>2127</v>
      </c>
      <c r="J232" s="51" t="s">
        <v>2122</v>
      </c>
      <c r="K232" s="50" t="s">
        <v>2121</v>
      </c>
    </row>
    <row r="233" spans="1:11" customFormat="1" x14ac:dyDescent="0.2">
      <c r="A233" s="2">
        <v>232</v>
      </c>
      <c r="B233" s="103" t="s">
        <v>132</v>
      </c>
      <c r="C233" s="100" t="s">
        <v>4266</v>
      </c>
      <c r="D233" s="114" t="s">
        <v>150</v>
      </c>
      <c r="E233" s="115" t="s">
        <v>137</v>
      </c>
      <c r="F233" s="113" t="s">
        <v>138</v>
      </c>
      <c r="G233" s="114" t="s">
        <v>139</v>
      </c>
      <c r="H233" s="3" t="s">
        <v>134</v>
      </c>
      <c r="I233" s="3" t="s">
        <v>135</v>
      </c>
      <c r="J233" s="3" t="s">
        <v>136</v>
      </c>
      <c r="K233" s="3" t="s">
        <v>2120</v>
      </c>
    </row>
    <row r="234" spans="1:11" x14ac:dyDescent="0.2">
      <c r="A234" s="2">
        <v>233</v>
      </c>
      <c r="B234" s="40" t="s">
        <v>2152</v>
      </c>
      <c r="C234" s="40" t="s">
        <v>2153</v>
      </c>
      <c r="D234" s="149" t="s">
        <v>152</v>
      </c>
      <c r="E234" s="173">
        <v>50</v>
      </c>
      <c r="F234" s="163">
        <f>IF(LOOKUP($J234,RABAT!$A$6:$A$9,RABAT!$A$6:$A$9)=$J234,LOOKUP($J234,RABAT!$A$6:$A$9,RABAT!C$6:C$9),"---")</f>
        <v>0</v>
      </c>
      <c r="G234" s="158">
        <f t="shared" ref="G234:G239" si="13">CEILING(E234-(E234*F234),0.1)</f>
        <v>50</v>
      </c>
      <c r="H234" s="107" t="s">
        <v>2154</v>
      </c>
      <c r="I234" s="55" t="s">
        <v>2127</v>
      </c>
      <c r="J234" s="56" t="s">
        <v>2122</v>
      </c>
      <c r="K234" s="55" t="s">
        <v>2121</v>
      </c>
    </row>
    <row r="235" spans="1:11" x14ac:dyDescent="0.2">
      <c r="A235" s="5">
        <v>234</v>
      </c>
      <c r="B235" s="40" t="s">
        <v>2155</v>
      </c>
      <c r="C235" s="40" t="s">
        <v>2156</v>
      </c>
      <c r="D235" s="149" t="s">
        <v>152</v>
      </c>
      <c r="E235" s="173">
        <v>57</v>
      </c>
      <c r="F235" s="163">
        <f>IF(LOOKUP($J235,RABAT!$A$6:$A$9,RABAT!$A$6:$A$9)=$J235,LOOKUP($J235,RABAT!$A$6:$A$9,RABAT!C$6:C$9),"---")</f>
        <v>0</v>
      </c>
      <c r="G235" s="158">
        <f t="shared" si="13"/>
        <v>57</v>
      </c>
      <c r="H235" s="97" t="s">
        <v>2157</v>
      </c>
      <c r="I235" s="40" t="s">
        <v>2127</v>
      </c>
      <c r="J235" s="41" t="s">
        <v>2122</v>
      </c>
      <c r="K235" s="40" t="s">
        <v>2121</v>
      </c>
    </row>
    <row r="236" spans="1:11" x14ac:dyDescent="0.2">
      <c r="A236" s="2">
        <v>235</v>
      </c>
      <c r="B236" s="40" t="s">
        <v>2158</v>
      </c>
      <c r="C236" s="40" t="s">
        <v>2159</v>
      </c>
      <c r="D236" s="149" t="s">
        <v>152</v>
      </c>
      <c r="E236" s="173">
        <v>79</v>
      </c>
      <c r="F236" s="163">
        <f>IF(LOOKUP($J236,RABAT!$A$6:$A$9,RABAT!$A$6:$A$9)=$J236,LOOKUP($J236,RABAT!$A$6:$A$9,RABAT!C$6:C$9),"---")</f>
        <v>0</v>
      </c>
      <c r="G236" s="158">
        <f t="shared" si="13"/>
        <v>79</v>
      </c>
      <c r="H236" s="97" t="s">
        <v>2160</v>
      </c>
      <c r="I236" s="40" t="s">
        <v>2127</v>
      </c>
      <c r="J236" s="41" t="s">
        <v>2122</v>
      </c>
      <c r="K236" s="40" t="s">
        <v>2121</v>
      </c>
    </row>
    <row r="237" spans="1:11" x14ac:dyDescent="0.2">
      <c r="A237" s="5">
        <v>236</v>
      </c>
      <c r="B237" s="40" t="s">
        <v>2161</v>
      </c>
      <c r="C237" s="40" t="s">
        <v>2162</v>
      </c>
      <c r="D237" s="149" t="s">
        <v>152</v>
      </c>
      <c r="E237" s="173">
        <v>120</v>
      </c>
      <c r="F237" s="163">
        <f>IF(LOOKUP($J237,RABAT!$A$6:$A$9,RABAT!$A$6:$A$9)=$J237,LOOKUP($J237,RABAT!$A$6:$A$9,RABAT!C$6:C$9),"---")</f>
        <v>0</v>
      </c>
      <c r="G237" s="158">
        <f t="shared" si="13"/>
        <v>120</v>
      </c>
      <c r="H237" s="97" t="s">
        <v>2163</v>
      </c>
      <c r="I237" s="40" t="s">
        <v>2127</v>
      </c>
      <c r="J237" s="41" t="s">
        <v>2122</v>
      </c>
      <c r="K237" s="40" t="s">
        <v>2121</v>
      </c>
    </row>
    <row r="238" spans="1:11" x14ac:dyDescent="0.2">
      <c r="A238" s="2">
        <v>237</v>
      </c>
      <c r="B238" s="40" t="s">
        <v>2164</v>
      </c>
      <c r="C238" s="40" t="s">
        <v>2165</v>
      </c>
      <c r="D238" s="149" t="s">
        <v>152</v>
      </c>
      <c r="E238" s="173">
        <v>164</v>
      </c>
      <c r="F238" s="163">
        <f>IF(LOOKUP($J238,RABAT!$A$6:$A$9,RABAT!$A$6:$A$9)=$J238,LOOKUP($J238,RABAT!$A$6:$A$9,RABAT!C$6:C$9),"---")</f>
        <v>0</v>
      </c>
      <c r="G238" s="158">
        <f t="shared" si="13"/>
        <v>164</v>
      </c>
      <c r="H238" s="97" t="s">
        <v>2166</v>
      </c>
      <c r="I238" s="40" t="s">
        <v>2127</v>
      </c>
      <c r="J238" s="41" t="s">
        <v>2122</v>
      </c>
      <c r="K238" s="40" t="s">
        <v>2121</v>
      </c>
    </row>
    <row r="239" spans="1:11" x14ac:dyDescent="0.2">
      <c r="A239" s="2">
        <v>238</v>
      </c>
      <c r="B239" s="40" t="s">
        <v>2167</v>
      </c>
      <c r="C239" s="40" t="s">
        <v>2168</v>
      </c>
      <c r="D239" s="149" t="s">
        <v>152</v>
      </c>
      <c r="E239" s="173">
        <v>229</v>
      </c>
      <c r="F239" s="163">
        <f>IF(LOOKUP($J239,RABAT!$A$6:$A$9,RABAT!$A$6:$A$9)=$J239,LOOKUP($J239,RABAT!$A$6:$A$9,RABAT!C$6:C$9),"---")</f>
        <v>0</v>
      </c>
      <c r="G239" s="158">
        <f t="shared" si="13"/>
        <v>229</v>
      </c>
      <c r="H239" s="106" t="s">
        <v>2169</v>
      </c>
      <c r="I239" s="50" t="s">
        <v>2127</v>
      </c>
      <c r="J239" s="51" t="s">
        <v>2122</v>
      </c>
      <c r="K239" s="50" t="s">
        <v>2121</v>
      </c>
    </row>
    <row r="240" spans="1:11" customFormat="1" x14ac:dyDescent="0.2">
      <c r="A240" s="2">
        <v>239</v>
      </c>
      <c r="B240" s="103" t="s">
        <v>132</v>
      </c>
      <c r="C240" s="100" t="s">
        <v>4267</v>
      </c>
      <c r="D240" s="114" t="s">
        <v>150</v>
      </c>
      <c r="E240" s="115" t="s">
        <v>137</v>
      </c>
      <c r="F240" s="113" t="s">
        <v>138</v>
      </c>
      <c r="G240" s="114" t="s">
        <v>139</v>
      </c>
      <c r="H240" s="3" t="s">
        <v>134</v>
      </c>
      <c r="I240" s="3" t="s">
        <v>135</v>
      </c>
      <c r="J240" s="3" t="s">
        <v>136</v>
      </c>
      <c r="K240" s="3" t="s">
        <v>2120</v>
      </c>
    </row>
    <row r="241" spans="1:11" x14ac:dyDescent="0.2">
      <c r="A241" s="5">
        <v>240</v>
      </c>
      <c r="B241" s="40" t="s">
        <v>2680</v>
      </c>
      <c r="C241" s="40" t="s">
        <v>2681</v>
      </c>
      <c r="D241" s="149" t="s">
        <v>151</v>
      </c>
      <c r="E241" s="173">
        <v>460</v>
      </c>
      <c r="F241" s="163">
        <f>IF(LOOKUP($J241,RABAT!$A$6:$A$9,RABAT!$A$6:$A$9)=$J241,LOOKUP($J241,RABAT!$A$6:$A$9,RABAT!C$6:C$9),"---")</f>
        <v>0</v>
      </c>
      <c r="G241" s="158">
        <f t="shared" ref="G241:G249" si="14">CEILING(E241-(E241*F241),0.1)</f>
        <v>460</v>
      </c>
      <c r="H241" s="107" t="s">
        <v>2166</v>
      </c>
      <c r="I241" s="55" t="s">
        <v>2127</v>
      </c>
      <c r="J241" s="56" t="s">
        <v>2122</v>
      </c>
      <c r="K241" s="55" t="s">
        <v>2121</v>
      </c>
    </row>
    <row r="242" spans="1:11" x14ac:dyDescent="0.2">
      <c r="A242" s="2">
        <v>241</v>
      </c>
      <c r="B242" s="40" t="s">
        <v>2682</v>
      </c>
      <c r="C242" s="40" t="s">
        <v>2683</v>
      </c>
      <c r="D242" s="149" t="s">
        <v>151</v>
      </c>
      <c r="E242" s="173">
        <v>460</v>
      </c>
      <c r="F242" s="163">
        <f>IF(LOOKUP($J242,RABAT!$A$6:$A$9,RABAT!$A$6:$A$9)=$J242,LOOKUP($J242,RABAT!$A$6:$A$9,RABAT!C$6:C$9),"---")</f>
        <v>0</v>
      </c>
      <c r="G242" s="158">
        <f t="shared" si="14"/>
        <v>460</v>
      </c>
      <c r="H242" s="97" t="s">
        <v>2508</v>
      </c>
      <c r="I242" s="40" t="s">
        <v>2127</v>
      </c>
      <c r="J242" s="41" t="s">
        <v>2122</v>
      </c>
      <c r="K242" s="40" t="s">
        <v>2121</v>
      </c>
    </row>
    <row r="243" spans="1:11" x14ac:dyDescent="0.2">
      <c r="A243" s="5">
        <v>242</v>
      </c>
      <c r="B243" s="40" t="s">
        <v>2684</v>
      </c>
      <c r="C243" s="40" t="s">
        <v>2685</v>
      </c>
      <c r="D243" s="149" t="s">
        <v>151</v>
      </c>
      <c r="E243" s="173">
        <v>460</v>
      </c>
      <c r="F243" s="163">
        <f>IF(LOOKUP($J243,RABAT!$A$6:$A$9,RABAT!$A$6:$A$9)=$J243,LOOKUP($J243,RABAT!$A$6:$A$9,RABAT!C$6:C$9),"---")</f>
        <v>0</v>
      </c>
      <c r="G243" s="158">
        <f t="shared" si="14"/>
        <v>460</v>
      </c>
      <c r="H243" s="97" t="s">
        <v>2169</v>
      </c>
      <c r="I243" s="40" t="s">
        <v>2127</v>
      </c>
      <c r="J243" s="41" t="s">
        <v>2122</v>
      </c>
      <c r="K243" s="40" t="s">
        <v>2121</v>
      </c>
    </row>
    <row r="244" spans="1:11" x14ac:dyDescent="0.2">
      <c r="A244" s="2">
        <v>243</v>
      </c>
      <c r="B244" s="40" t="s">
        <v>2686</v>
      </c>
      <c r="C244" s="40" t="s">
        <v>2687</v>
      </c>
      <c r="D244" s="149" t="s">
        <v>151</v>
      </c>
      <c r="E244" s="173">
        <v>524</v>
      </c>
      <c r="F244" s="163">
        <f>IF(LOOKUP($J244,RABAT!$A$6:$A$9,RABAT!$A$6:$A$9)=$J244,LOOKUP($J244,RABAT!$A$6:$A$9,RABAT!C$6:C$9),"---")</f>
        <v>0</v>
      </c>
      <c r="G244" s="158">
        <f t="shared" si="14"/>
        <v>524</v>
      </c>
      <c r="H244" s="97" t="s">
        <v>4146</v>
      </c>
      <c r="I244" s="40" t="s">
        <v>2127</v>
      </c>
      <c r="J244" s="41" t="s">
        <v>2122</v>
      </c>
      <c r="K244" s="40" t="s">
        <v>2121</v>
      </c>
    </row>
    <row r="245" spans="1:11" x14ac:dyDescent="0.2">
      <c r="A245" s="2">
        <v>244</v>
      </c>
      <c r="B245" s="40" t="s">
        <v>2688</v>
      </c>
      <c r="C245" s="40" t="s">
        <v>2689</v>
      </c>
      <c r="D245" s="149" t="s">
        <v>151</v>
      </c>
      <c r="E245" s="173">
        <v>671</v>
      </c>
      <c r="F245" s="163">
        <f>IF(LOOKUP($J245,RABAT!$A$6:$A$9,RABAT!$A$6:$A$9)=$J245,LOOKUP($J245,RABAT!$A$6:$A$9,RABAT!C$6:C$9),"---")</f>
        <v>0</v>
      </c>
      <c r="G245" s="158">
        <f t="shared" si="14"/>
        <v>671</v>
      </c>
      <c r="H245" s="97" t="s">
        <v>2522</v>
      </c>
      <c r="I245" s="40" t="s">
        <v>2127</v>
      </c>
      <c r="J245" s="41" t="s">
        <v>2122</v>
      </c>
      <c r="K245" s="40" t="s">
        <v>2121</v>
      </c>
    </row>
    <row r="246" spans="1:11" x14ac:dyDescent="0.2">
      <c r="A246" s="2">
        <v>245</v>
      </c>
      <c r="B246" s="40" t="s">
        <v>2690</v>
      </c>
      <c r="C246" s="40" t="s">
        <v>2691</v>
      </c>
      <c r="D246" s="149" t="s">
        <v>151</v>
      </c>
      <c r="E246" s="173">
        <v>725</v>
      </c>
      <c r="F246" s="163">
        <f>IF(LOOKUP($J246,RABAT!$A$6:$A$9,RABAT!$A$6:$A$9)=$J246,LOOKUP($J246,RABAT!$A$6:$A$9,RABAT!C$6:C$9),"---")</f>
        <v>0</v>
      </c>
      <c r="G246" s="158">
        <f t="shared" si="14"/>
        <v>725</v>
      </c>
      <c r="H246" s="97" t="s">
        <v>2525</v>
      </c>
      <c r="I246" s="40" t="s">
        <v>2127</v>
      </c>
      <c r="J246" s="41" t="s">
        <v>2122</v>
      </c>
      <c r="K246" s="40" t="s">
        <v>2121</v>
      </c>
    </row>
    <row r="247" spans="1:11" x14ac:dyDescent="0.2">
      <c r="A247" s="5">
        <v>246</v>
      </c>
      <c r="B247" s="40" t="s">
        <v>2692</v>
      </c>
      <c r="C247" s="40" t="s">
        <v>2693</v>
      </c>
      <c r="D247" s="149" t="s">
        <v>151</v>
      </c>
      <c r="E247" s="173">
        <v>760</v>
      </c>
      <c r="F247" s="163">
        <f>IF(LOOKUP($J247,RABAT!$A$6:$A$9,RABAT!$A$6:$A$9)=$J247,LOOKUP($J247,RABAT!$A$6:$A$9,RABAT!C$6:C$9),"---")</f>
        <v>0</v>
      </c>
      <c r="G247" s="158">
        <f t="shared" si="14"/>
        <v>760</v>
      </c>
      <c r="H247" s="97" t="s">
        <v>2528</v>
      </c>
      <c r="I247" s="40" t="s">
        <v>2127</v>
      </c>
      <c r="J247" s="41" t="s">
        <v>2122</v>
      </c>
      <c r="K247" s="40" t="s">
        <v>2121</v>
      </c>
    </row>
    <row r="248" spans="1:11" x14ac:dyDescent="0.2">
      <c r="A248" s="2">
        <v>247</v>
      </c>
      <c r="B248" s="40" t="s">
        <v>2694</v>
      </c>
      <c r="C248" s="40" t="s">
        <v>2695</v>
      </c>
      <c r="D248" s="149" t="s">
        <v>151</v>
      </c>
      <c r="E248" s="173">
        <v>875</v>
      </c>
      <c r="F248" s="163">
        <f>IF(LOOKUP($J248,RABAT!$A$6:$A$9,RABAT!$A$6:$A$9)=$J248,LOOKUP($J248,RABAT!$A$6:$A$9,RABAT!C$6:C$9),"---")</f>
        <v>0</v>
      </c>
      <c r="G248" s="158">
        <f t="shared" si="14"/>
        <v>875</v>
      </c>
      <c r="H248" s="97" t="s">
        <v>4155</v>
      </c>
      <c r="I248" s="40" t="s">
        <v>2127</v>
      </c>
      <c r="J248" s="41" t="s">
        <v>2122</v>
      </c>
      <c r="K248" s="40" t="s">
        <v>2121</v>
      </c>
    </row>
    <row r="249" spans="1:11" x14ac:dyDescent="0.2">
      <c r="A249" s="5">
        <v>248</v>
      </c>
      <c r="B249" s="40" t="s">
        <v>2696</v>
      </c>
      <c r="C249" s="40" t="s">
        <v>2697</v>
      </c>
      <c r="D249" s="149" t="s">
        <v>151</v>
      </c>
      <c r="E249" s="173">
        <v>1096</v>
      </c>
      <c r="F249" s="163">
        <f>IF(LOOKUP($J249,RABAT!$A$6:$A$9,RABAT!$A$6:$A$9)=$J249,LOOKUP($J249,RABAT!$A$6:$A$9,RABAT!C$6:C$9),"---")</f>
        <v>0</v>
      </c>
      <c r="G249" s="158">
        <f t="shared" si="14"/>
        <v>1096</v>
      </c>
      <c r="H249" s="106" t="s">
        <v>2531</v>
      </c>
      <c r="I249" s="50" t="s">
        <v>2127</v>
      </c>
      <c r="J249" s="51" t="s">
        <v>2122</v>
      </c>
      <c r="K249" s="50" t="s">
        <v>2121</v>
      </c>
    </row>
    <row r="250" spans="1:11" customFormat="1" x14ac:dyDescent="0.2">
      <c r="A250" s="2">
        <v>249</v>
      </c>
      <c r="B250" s="103" t="s">
        <v>132</v>
      </c>
      <c r="C250" s="100" t="s">
        <v>4268</v>
      </c>
      <c r="D250" s="114" t="s">
        <v>150</v>
      </c>
      <c r="E250" s="115" t="s">
        <v>137</v>
      </c>
      <c r="F250" s="113" t="s">
        <v>138</v>
      </c>
      <c r="G250" s="114" t="s">
        <v>139</v>
      </c>
      <c r="H250" s="3" t="s">
        <v>134</v>
      </c>
      <c r="I250" s="3" t="s">
        <v>135</v>
      </c>
      <c r="J250" s="3" t="s">
        <v>136</v>
      </c>
      <c r="K250" s="3" t="s">
        <v>2120</v>
      </c>
    </row>
    <row r="251" spans="1:11" x14ac:dyDescent="0.2">
      <c r="A251" s="2">
        <v>250</v>
      </c>
      <c r="B251" s="40" t="s">
        <v>2607</v>
      </c>
      <c r="C251" s="40" t="s">
        <v>2608</v>
      </c>
      <c r="D251" s="149" t="s">
        <v>151</v>
      </c>
      <c r="E251" s="173">
        <v>34</v>
      </c>
      <c r="F251" s="163">
        <f>IF(LOOKUP($J251,RABAT!$A$6:$A$9,RABAT!$A$6:$A$9)=$J251,LOOKUP($J251,RABAT!$A$6:$A$9,RABAT!C$6:C$9),"---")</f>
        <v>0</v>
      </c>
      <c r="G251" s="158">
        <f t="shared" ref="G251:G259" si="15">CEILING(E251-(E251*F251),0.1)</f>
        <v>34</v>
      </c>
      <c r="H251" s="107" t="s">
        <v>2126</v>
      </c>
      <c r="I251" s="55" t="s">
        <v>2127</v>
      </c>
      <c r="J251" s="56" t="s">
        <v>2122</v>
      </c>
      <c r="K251" s="55" t="s">
        <v>2121</v>
      </c>
    </row>
    <row r="252" spans="1:11" x14ac:dyDescent="0.2">
      <c r="A252" s="2">
        <v>251</v>
      </c>
      <c r="B252" s="40" t="s">
        <v>2609</v>
      </c>
      <c r="C252" s="40" t="s">
        <v>2610</v>
      </c>
      <c r="D252" s="149" t="s">
        <v>151</v>
      </c>
      <c r="E252" s="173">
        <v>45</v>
      </c>
      <c r="F252" s="163">
        <f>IF(LOOKUP($J252,RABAT!$A$6:$A$9,RABAT!$A$6:$A$9)=$J252,LOOKUP($J252,RABAT!$A$6:$A$9,RABAT!C$6:C$9),"---")</f>
        <v>0</v>
      </c>
      <c r="G252" s="158">
        <f t="shared" si="15"/>
        <v>45</v>
      </c>
      <c r="H252" s="97" t="s">
        <v>2130</v>
      </c>
      <c r="I252" s="40" t="s">
        <v>2127</v>
      </c>
      <c r="J252" s="41" t="s">
        <v>2122</v>
      </c>
      <c r="K252" s="40" t="s">
        <v>2121</v>
      </c>
    </row>
    <row r="253" spans="1:11" x14ac:dyDescent="0.2">
      <c r="A253" s="5">
        <v>252</v>
      </c>
      <c r="B253" s="40" t="s">
        <v>2611</v>
      </c>
      <c r="C253" s="40" t="s">
        <v>2612</v>
      </c>
      <c r="D253" s="149" t="s">
        <v>151</v>
      </c>
      <c r="E253" s="173">
        <v>56</v>
      </c>
      <c r="F253" s="163">
        <f>IF(LOOKUP($J253,RABAT!$A$6:$A$9,RABAT!$A$6:$A$9)=$J253,LOOKUP($J253,RABAT!$A$6:$A$9,RABAT!C$6:C$9),"---")</f>
        <v>0</v>
      </c>
      <c r="G253" s="158">
        <f t="shared" si="15"/>
        <v>56</v>
      </c>
      <c r="H253" s="97" t="s">
        <v>2133</v>
      </c>
      <c r="I253" s="40" t="s">
        <v>2127</v>
      </c>
      <c r="J253" s="41" t="s">
        <v>2122</v>
      </c>
      <c r="K253" s="40" t="s">
        <v>2121</v>
      </c>
    </row>
    <row r="254" spans="1:11" x14ac:dyDescent="0.2">
      <c r="A254" s="2">
        <v>253</v>
      </c>
      <c r="B254" s="40" t="s">
        <v>2613</v>
      </c>
      <c r="C254" s="40" t="s">
        <v>2614</v>
      </c>
      <c r="D254" s="149" t="s">
        <v>151</v>
      </c>
      <c r="E254" s="173">
        <v>95</v>
      </c>
      <c r="F254" s="163">
        <f>IF(LOOKUP($J254,RABAT!$A$6:$A$9,RABAT!$A$6:$A$9)=$J254,LOOKUP($J254,RABAT!$A$6:$A$9,RABAT!C$6:C$9),"---")</f>
        <v>0</v>
      </c>
      <c r="G254" s="158">
        <f t="shared" si="15"/>
        <v>95</v>
      </c>
      <c r="H254" s="97" t="s">
        <v>2136</v>
      </c>
      <c r="I254" s="40" t="s">
        <v>2127</v>
      </c>
      <c r="J254" s="41" t="s">
        <v>2122</v>
      </c>
      <c r="K254" s="40" t="s">
        <v>2121</v>
      </c>
    </row>
    <row r="255" spans="1:11" x14ac:dyDescent="0.2">
      <c r="A255" s="5">
        <v>254</v>
      </c>
      <c r="B255" s="40" t="s">
        <v>2615</v>
      </c>
      <c r="C255" s="40" t="s">
        <v>2616</v>
      </c>
      <c r="D255" s="149" t="s">
        <v>151</v>
      </c>
      <c r="E255" s="173">
        <v>136</v>
      </c>
      <c r="F255" s="163">
        <f>IF(LOOKUP($J255,RABAT!$A$6:$A$9,RABAT!$A$6:$A$9)=$J255,LOOKUP($J255,RABAT!$A$6:$A$9,RABAT!C$6:C$9),"---")</f>
        <v>0</v>
      </c>
      <c r="G255" s="158">
        <f t="shared" si="15"/>
        <v>136</v>
      </c>
      <c r="H255" s="97" t="s">
        <v>2139</v>
      </c>
      <c r="I255" s="40" t="s">
        <v>2127</v>
      </c>
      <c r="J255" s="41" t="s">
        <v>2122</v>
      </c>
      <c r="K255" s="40" t="s">
        <v>2121</v>
      </c>
    </row>
    <row r="256" spans="1:11" x14ac:dyDescent="0.2">
      <c r="A256" s="2">
        <v>255</v>
      </c>
      <c r="B256" s="40" t="s">
        <v>2617</v>
      </c>
      <c r="C256" s="40" t="s">
        <v>2618</v>
      </c>
      <c r="D256" s="149" t="s">
        <v>151</v>
      </c>
      <c r="E256" s="173">
        <v>187</v>
      </c>
      <c r="F256" s="163">
        <f>IF(LOOKUP($J256,RABAT!$A$6:$A$9,RABAT!$A$6:$A$9)=$J256,LOOKUP($J256,RABAT!$A$6:$A$9,RABAT!C$6:C$9),"---")</f>
        <v>0</v>
      </c>
      <c r="G256" s="158">
        <f t="shared" si="15"/>
        <v>187</v>
      </c>
      <c r="H256" s="97" t="s">
        <v>2142</v>
      </c>
      <c r="I256" s="40" t="s">
        <v>2127</v>
      </c>
      <c r="J256" s="41" t="s">
        <v>2122</v>
      </c>
      <c r="K256" s="40" t="s">
        <v>2121</v>
      </c>
    </row>
    <row r="257" spans="1:11" x14ac:dyDescent="0.2">
      <c r="A257" s="2">
        <v>256</v>
      </c>
      <c r="B257" s="40" t="s">
        <v>2619</v>
      </c>
      <c r="C257" s="40" t="s">
        <v>2620</v>
      </c>
      <c r="D257" s="149" t="s">
        <v>151</v>
      </c>
      <c r="E257" s="173">
        <v>419</v>
      </c>
      <c r="F257" s="163">
        <f>IF(LOOKUP($J257,RABAT!$A$6:$A$9,RABAT!$A$6:$A$9)=$J257,LOOKUP($J257,RABAT!$A$6:$A$9,RABAT!C$6:C$9),"---")</f>
        <v>0</v>
      </c>
      <c r="G257" s="158">
        <f t="shared" si="15"/>
        <v>419</v>
      </c>
      <c r="H257" s="97" t="s">
        <v>2145</v>
      </c>
      <c r="I257" s="40" t="s">
        <v>2127</v>
      </c>
      <c r="J257" s="41" t="s">
        <v>2122</v>
      </c>
      <c r="K257" s="40" t="s">
        <v>2121</v>
      </c>
    </row>
    <row r="258" spans="1:11" x14ac:dyDescent="0.2">
      <c r="A258" s="2">
        <v>257</v>
      </c>
      <c r="B258" s="40" t="s">
        <v>2621</v>
      </c>
      <c r="C258" s="40" t="s">
        <v>2622</v>
      </c>
      <c r="D258" s="149" t="s">
        <v>151</v>
      </c>
      <c r="E258" s="173">
        <v>485</v>
      </c>
      <c r="F258" s="163">
        <f>IF(LOOKUP($J258,RABAT!$A$6:$A$9,RABAT!$A$6:$A$9)=$J258,LOOKUP($J258,RABAT!$A$6:$A$9,RABAT!C$6:C$9),"---")</f>
        <v>0</v>
      </c>
      <c r="G258" s="158">
        <f t="shared" si="15"/>
        <v>485</v>
      </c>
      <c r="H258" s="97" t="s">
        <v>2148</v>
      </c>
      <c r="I258" s="40" t="s">
        <v>2127</v>
      </c>
      <c r="J258" s="41" t="s">
        <v>2122</v>
      </c>
      <c r="K258" s="40" t="s">
        <v>2121</v>
      </c>
    </row>
    <row r="259" spans="1:11" x14ac:dyDescent="0.2">
      <c r="A259" s="5">
        <v>258</v>
      </c>
      <c r="B259" s="40" t="s">
        <v>2623</v>
      </c>
      <c r="C259" s="40" t="s">
        <v>2624</v>
      </c>
      <c r="D259" s="149" t="s">
        <v>151</v>
      </c>
      <c r="E259" s="173">
        <v>1021</v>
      </c>
      <c r="F259" s="163">
        <f>IF(LOOKUP($J259,RABAT!$A$6:$A$9,RABAT!$A$6:$A$9)=$J259,LOOKUP($J259,RABAT!$A$6:$A$9,RABAT!C$6:C$9),"---")</f>
        <v>0</v>
      </c>
      <c r="G259" s="158">
        <f t="shared" si="15"/>
        <v>1021</v>
      </c>
      <c r="H259" s="106" t="s">
        <v>2151</v>
      </c>
      <c r="I259" s="50" t="s">
        <v>2127</v>
      </c>
      <c r="J259" s="51" t="s">
        <v>2122</v>
      </c>
      <c r="K259" s="50" t="s">
        <v>2121</v>
      </c>
    </row>
    <row r="260" spans="1:11" customFormat="1" x14ac:dyDescent="0.2">
      <c r="A260" s="2">
        <v>259</v>
      </c>
      <c r="B260" s="103" t="s">
        <v>132</v>
      </c>
      <c r="C260" s="100" t="s">
        <v>4269</v>
      </c>
      <c r="D260" s="114" t="s">
        <v>150</v>
      </c>
      <c r="E260" s="115" t="s">
        <v>137</v>
      </c>
      <c r="F260" s="113" t="s">
        <v>138</v>
      </c>
      <c r="G260" s="114" t="s">
        <v>139</v>
      </c>
      <c r="H260" s="3" t="s">
        <v>134</v>
      </c>
      <c r="I260" s="3" t="s">
        <v>135</v>
      </c>
      <c r="J260" s="3" t="s">
        <v>136</v>
      </c>
      <c r="K260" s="3" t="s">
        <v>2120</v>
      </c>
    </row>
    <row r="261" spans="1:11" x14ac:dyDescent="0.2">
      <c r="A261" s="5">
        <v>260</v>
      </c>
      <c r="B261" s="42" t="s">
        <v>4270</v>
      </c>
      <c r="C261" s="38" t="s">
        <v>3345</v>
      </c>
      <c r="D261" s="149" t="s">
        <v>152</v>
      </c>
      <c r="E261" s="173">
        <v>125</v>
      </c>
      <c r="F261" s="163">
        <f>IF(LOOKUP($J261,RABAT!$A$6:$A$9,RABAT!$A$6:$A$9)=$J261,LOOKUP($J261,RABAT!$A$6:$A$9,RABAT!C$6:C$9),"---")</f>
        <v>0</v>
      </c>
      <c r="G261" s="158">
        <f t="shared" ref="G261:G274" si="16">CEILING(E261-(E261*F261),0.1)</f>
        <v>125</v>
      </c>
      <c r="H261" s="107" t="s">
        <v>2154</v>
      </c>
      <c r="I261" s="55" t="s">
        <v>2127</v>
      </c>
      <c r="J261" s="56" t="s">
        <v>2122</v>
      </c>
      <c r="K261" s="55" t="s">
        <v>2121</v>
      </c>
    </row>
    <row r="262" spans="1:11" x14ac:dyDescent="0.2">
      <c r="A262" s="2">
        <v>261</v>
      </c>
      <c r="B262" s="42" t="s">
        <v>4271</v>
      </c>
      <c r="C262" s="38" t="s">
        <v>3346</v>
      </c>
      <c r="D262" s="149" t="s">
        <v>152</v>
      </c>
      <c r="E262" s="173">
        <v>277</v>
      </c>
      <c r="F262" s="163">
        <f>IF(LOOKUP($J262,RABAT!$A$6:$A$9,RABAT!$A$6:$A$9)=$J262,LOOKUP($J262,RABAT!$A$6:$A$9,RABAT!C$6:C$9),"---")</f>
        <v>0</v>
      </c>
      <c r="G262" s="158">
        <f t="shared" si="16"/>
        <v>277</v>
      </c>
      <c r="H262" s="97" t="s">
        <v>2157</v>
      </c>
      <c r="I262" s="40" t="s">
        <v>2127</v>
      </c>
      <c r="J262" s="41" t="s">
        <v>2122</v>
      </c>
      <c r="K262" s="40" t="s">
        <v>2121</v>
      </c>
    </row>
    <row r="263" spans="1:11" x14ac:dyDescent="0.2">
      <c r="A263" s="2">
        <v>262</v>
      </c>
      <c r="B263" s="42" t="s">
        <v>4272</v>
      </c>
      <c r="C263" s="38" t="s">
        <v>3347</v>
      </c>
      <c r="D263" s="149" t="s">
        <v>152</v>
      </c>
      <c r="E263" s="173">
        <v>301</v>
      </c>
      <c r="F263" s="163">
        <f>IF(LOOKUP($J263,RABAT!$A$6:$A$9,RABAT!$A$6:$A$9)=$J263,LOOKUP($J263,RABAT!$A$6:$A$9,RABAT!C$6:C$9),"---")</f>
        <v>0</v>
      </c>
      <c r="G263" s="158">
        <f t="shared" si="16"/>
        <v>301</v>
      </c>
      <c r="H263" s="97" t="s">
        <v>2481</v>
      </c>
      <c r="I263" s="40" t="s">
        <v>2127</v>
      </c>
      <c r="J263" s="41" t="s">
        <v>2122</v>
      </c>
      <c r="K263" s="40" t="s">
        <v>2121</v>
      </c>
    </row>
    <row r="264" spans="1:11" x14ac:dyDescent="0.2">
      <c r="A264" s="2">
        <v>263</v>
      </c>
      <c r="B264" s="42" t="s">
        <v>4273</v>
      </c>
      <c r="C264" s="38" t="s">
        <v>3348</v>
      </c>
      <c r="D264" s="149" t="s">
        <v>152</v>
      </c>
      <c r="E264" s="173">
        <v>378</v>
      </c>
      <c r="F264" s="163">
        <f>IF(LOOKUP($J264,RABAT!$A$6:$A$9,RABAT!$A$6:$A$9)=$J264,LOOKUP($J264,RABAT!$A$6:$A$9,RABAT!C$6:C$9),"---")</f>
        <v>0</v>
      </c>
      <c r="G264" s="158">
        <f t="shared" si="16"/>
        <v>378</v>
      </c>
      <c r="H264" s="97" t="s">
        <v>2160</v>
      </c>
      <c r="I264" s="40" t="s">
        <v>2127</v>
      </c>
      <c r="J264" s="41" t="s">
        <v>2122</v>
      </c>
      <c r="K264" s="40" t="s">
        <v>2121</v>
      </c>
    </row>
    <row r="265" spans="1:11" x14ac:dyDescent="0.2">
      <c r="A265" s="5">
        <v>264</v>
      </c>
      <c r="B265" s="42" t="s">
        <v>4274</v>
      </c>
      <c r="C265" s="38" t="s">
        <v>3349</v>
      </c>
      <c r="D265" s="149" t="s">
        <v>152</v>
      </c>
      <c r="E265" s="173">
        <v>519</v>
      </c>
      <c r="F265" s="163">
        <f>IF(LOOKUP($J265,RABAT!$A$6:$A$9,RABAT!$A$6:$A$9)=$J265,LOOKUP($J265,RABAT!$A$6:$A$9,RABAT!C$6:C$9),"---")</f>
        <v>0</v>
      </c>
      <c r="G265" s="158">
        <f t="shared" si="16"/>
        <v>519</v>
      </c>
      <c r="H265" s="97" t="s">
        <v>2486</v>
      </c>
      <c r="I265" s="40" t="s">
        <v>2127</v>
      </c>
      <c r="J265" s="41" t="s">
        <v>2122</v>
      </c>
      <c r="K265" s="40" t="s">
        <v>2121</v>
      </c>
    </row>
    <row r="266" spans="1:11" x14ac:dyDescent="0.2">
      <c r="A266" s="2">
        <v>265</v>
      </c>
      <c r="B266" s="42" t="s">
        <v>4275</v>
      </c>
      <c r="C266" s="38" t="s">
        <v>3350</v>
      </c>
      <c r="D266" s="149" t="s">
        <v>152</v>
      </c>
      <c r="E266" s="173">
        <v>660</v>
      </c>
      <c r="F266" s="163">
        <f>IF(LOOKUP($J266,RABAT!$A$6:$A$9,RABAT!$A$6:$A$9)=$J266,LOOKUP($J266,RABAT!$A$6:$A$9,RABAT!C$6:C$9),"---")</f>
        <v>0</v>
      </c>
      <c r="G266" s="158">
        <f t="shared" si="16"/>
        <v>660</v>
      </c>
      <c r="H266" s="97" t="s">
        <v>2719</v>
      </c>
      <c r="I266" s="40" t="s">
        <v>2127</v>
      </c>
      <c r="J266" s="41" t="s">
        <v>2122</v>
      </c>
      <c r="K266" s="40" t="s">
        <v>2121</v>
      </c>
    </row>
    <row r="267" spans="1:11" x14ac:dyDescent="0.2">
      <c r="A267" s="5">
        <v>266</v>
      </c>
      <c r="B267" s="42" t="s">
        <v>4276</v>
      </c>
      <c r="C267" s="38" t="s">
        <v>3351</v>
      </c>
      <c r="D267" s="149" t="s">
        <v>152</v>
      </c>
      <c r="E267" s="173">
        <v>413</v>
      </c>
      <c r="F267" s="163">
        <f>IF(LOOKUP($J267,RABAT!$A$6:$A$9,RABAT!$A$6:$A$9)=$J267,LOOKUP($J267,RABAT!$A$6:$A$9,RABAT!C$6:C$9),"---")</f>
        <v>0</v>
      </c>
      <c r="G267" s="158">
        <f t="shared" si="16"/>
        <v>413</v>
      </c>
      <c r="H267" s="97" t="s">
        <v>2492</v>
      </c>
      <c r="I267" s="40" t="s">
        <v>2127</v>
      </c>
      <c r="J267" s="41" t="s">
        <v>2122</v>
      </c>
      <c r="K267" s="40" t="s">
        <v>2121</v>
      </c>
    </row>
    <row r="268" spans="1:11" x14ac:dyDescent="0.2">
      <c r="A268" s="2">
        <v>267</v>
      </c>
      <c r="B268" s="42" t="s">
        <v>4277</v>
      </c>
      <c r="C268" s="38" t="s">
        <v>3352</v>
      </c>
      <c r="D268" s="149" t="s">
        <v>152</v>
      </c>
      <c r="E268" s="173">
        <v>550</v>
      </c>
      <c r="F268" s="163">
        <f>IF(LOOKUP($J268,RABAT!$A$6:$A$9,RABAT!$A$6:$A$9)=$J268,LOOKUP($J268,RABAT!$A$6:$A$9,RABAT!C$6:C$9),"---")</f>
        <v>0</v>
      </c>
      <c r="G268" s="158">
        <f t="shared" si="16"/>
        <v>550</v>
      </c>
      <c r="H268" s="97" t="s">
        <v>2163</v>
      </c>
      <c r="I268" s="40" t="s">
        <v>2127</v>
      </c>
      <c r="J268" s="41" t="s">
        <v>2122</v>
      </c>
      <c r="K268" s="40" t="s">
        <v>2121</v>
      </c>
    </row>
    <row r="269" spans="1:11" x14ac:dyDescent="0.2">
      <c r="A269" s="2">
        <v>268</v>
      </c>
      <c r="B269" s="42" t="s">
        <v>4278</v>
      </c>
      <c r="C269" s="38" t="s">
        <v>3353</v>
      </c>
      <c r="D269" s="149" t="s">
        <v>152</v>
      </c>
      <c r="E269" s="173">
        <v>706</v>
      </c>
      <c r="F269" s="163">
        <f>IF(LOOKUP($J269,RABAT!$A$6:$A$9,RABAT!$A$6:$A$9)=$J269,LOOKUP($J269,RABAT!$A$6:$A$9,RABAT!C$6:C$9),"---")</f>
        <v>0</v>
      </c>
      <c r="G269" s="158">
        <f t="shared" si="16"/>
        <v>706</v>
      </c>
      <c r="H269" s="97" t="s">
        <v>2497</v>
      </c>
      <c r="I269" s="40" t="s">
        <v>2127</v>
      </c>
      <c r="J269" s="41" t="s">
        <v>2122</v>
      </c>
      <c r="K269" s="40" t="s">
        <v>2121</v>
      </c>
    </row>
    <row r="270" spans="1:11" x14ac:dyDescent="0.2">
      <c r="A270" s="2">
        <v>269</v>
      </c>
      <c r="B270" s="42" t="s">
        <v>4279</v>
      </c>
      <c r="C270" s="38" t="s">
        <v>3354</v>
      </c>
      <c r="D270" s="149" t="s">
        <v>152</v>
      </c>
      <c r="E270" s="173">
        <v>1123</v>
      </c>
      <c r="F270" s="163">
        <f>IF(LOOKUP($J270,RABAT!$A$6:$A$9,RABAT!$A$6:$A$9)=$J270,LOOKUP($J270,RABAT!$A$6:$A$9,RABAT!C$6:C$9),"---")</f>
        <v>0</v>
      </c>
      <c r="G270" s="158">
        <f t="shared" si="16"/>
        <v>1123</v>
      </c>
      <c r="H270" s="97" t="s">
        <v>2728</v>
      </c>
      <c r="I270" s="40" t="s">
        <v>2127</v>
      </c>
      <c r="J270" s="41" t="s">
        <v>2122</v>
      </c>
      <c r="K270" s="40" t="s">
        <v>2121</v>
      </c>
    </row>
    <row r="271" spans="1:11" x14ac:dyDescent="0.2">
      <c r="A271" s="5">
        <v>270</v>
      </c>
      <c r="B271" s="42" t="s">
        <v>4280</v>
      </c>
      <c r="C271" s="38" t="s">
        <v>3355</v>
      </c>
      <c r="D271" s="149" t="s">
        <v>152</v>
      </c>
      <c r="E271" s="173">
        <v>561</v>
      </c>
      <c r="F271" s="163">
        <f>IF(LOOKUP($J271,RABAT!$A$6:$A$9,RABAT!$A$6:$A$9)=$J271,LOOKUP($J271,RABAT!$A$6:$A$9,RABAT!C$6:C$9),"---")</f>
        <v>0</v>
      </c>
      <c r="G271" s="158">
        <f t="shared" si="16"/>
        <v>561</v>
      </c>
      <c r="H271" s="97" t="s">
        <v>2503</v>
      </c>
      <c r="I271" s="40" t="s">
        <v>2127</v>
      </c>
      <c r="J271" s="41" t="s">
        <v>2122</v>
      </c>
      <c r="K271" s="40" t="s">
        <v>2121</v>
      </c>
    </row>
    <row r="272" spans="1:11" x14ac:dyDescent="0.2">
      <c r="A272" s="2">
        <v>271</v>
      </c>
      <c r="B272" s="42" t="s">
        <v>4281</v>
      </c>
      <c r="C272" s="38" t="s">
        <v>3356</v>
      </c>
      <c r="D272" s="149" t="s">
        <v>152</v>
      </c>
      <c r="E272" s="173">
        <v>726</v>
      </c>
      <c r="F272" s="163">
        <f>IF(LOOKUP($J272,RABAT!$A$6:$A$9,RABAT!$A$6:$A$9)=$J272,LOOKUP($J272,RABAT!$A$6:$A$9,RABAT!C$6:C$9),"---")</f>
        <v>0</v>
      </c>
      <c r="G272" s="158">
        <f t="shared" si="16"/>
        <v>726</v>
      </c>
      <c r="H272" s="97" t="s">
        <v>2166</v>
      </c>
      <c r="I272" s="40" t="s">
        <v>2127</v>
      </c>
      <c r="J272" s="41" t="s">
        <v>2122</v>
      </c>
      <c r="K272" s="40" t="s">
        <v>2121</v>
      </c>
    </row>
    <row r="273" spans="1:11" x14ac:dyDescent="0.2">
      <c r="A273" s="5">
        <v>272</v>
      </c>
      <c r="B273" s="42" t="s">
        <v>4282</v>
      </c>
      <c r="C273" s="38" t="s">
        <v>3357</v>
      </c>
      <c r="D273" s="149" t="s">
        <v>152</v>
      </c>
      <c r="E273" s="173">
        <v>814</v>
      </c>
      <c r="F273" s="163">
        <f>IF(LOOKUP($J273,RABAT!$A$6:$A$9,RABAT!$A$6:$A$9)=$J273,LOOKUP($J273,RABAT!$A$6:$A$9,RABAT!C$6:C$9),"---")</f>
        <v>0</v>
      </c>
      <c r="G273" s="158">
        <f t="shared" si="16"/>
        <v>814</v>
      </c>
      <c r="H273" s="97" t="s">
        <v>2514</v>
      </c>
      <c r="I273" s="40" t="s">
        <v>2127</v>
      </c>
      <c r="J273" s="41" t="s">
        <v>2122</v>
      </c>
      <c r="K273" s="40" t="s">
        <v>2121</v>
      </c>
    </row>
    <row r="274" spans="1:11" x14ac:dyDescent="0.2">
      <c r="A274" s="2">
        <v>273</v>
      </c>
      <c r="B274" s="42" t="s">
        <v>4283</v>
      </c>
      <c r="C274" s="38" t="s">
        <v>3358</v>
      </c>
      <c r="D274" s="149" t="s">
        <v>152</v>
      </c>
      <c r="E274" s="173">
        <v>1218</v>
      </c>
      <c r="F274" s="163">
        <f>IF(LOOKUP($J274,RABAT!$A$6:$A$9,RABAT!$A$6:$A$9)=$J274,LOOKUP($J274,RABAT!$A$6:$A$9,RABAT!C$6:C$9),"---")</f>
        <v>0</v>
      </c>
      <c r="G274" s="158">
        <f t="shared" si="16"/>
        <v>1218</v>
      </c>
      <c r="H274" s="106" t="s">
        <v>2169</v>
      </c>
      <c r="I274" s="50" t="s">
        <v>2127</v>
      </c>
      <c r="J274" s="51" t="s">
        <v>2122</v>
      </c>
      <c r="K274" s="50" t="s">
        <v>2121</v>
      </c>
    </row>
    <row r="275" spans="1:11" customFormat="1" x14ac:dyDescent="0.2">
      <c r="A275" s="2">
        <v>274</v>
      </c>
      <c r="B275" s="103" t="s">
        <v>132</v>
      </c>
      <c r="C275" s="100" t="s">
        <v>4284</v>
      </c>
      <c r="D275" s="114" t="s">
        <v>150</v>
      </c>
      <c r="E275" s="115" t="s">
        <v>137</v>
      </c>
      <c r="F275" s="113" t="s">
        <v>138</v>
      </c>
      <c r="G275" s="114" t="s">
        <v>139</v>
      </c>
      <c r="H275" s="3" t="s">
        <v>134</v>
      </c>
      <c r="I275" s="3" t="s">
        <v>135</v>
      </c>
      <c r="J275" s="3" t="s">
        <v>136</v>
      </c>
      <c r="K275" s="3" t="s">
        <v>2120</v>
      </c>
    </row>
    <row r="276" spans="1:11" x14ac:dyDescent="0.2">
      <c r="A276" s="2">
        <v>275</v>
      </c>
      <c r="B276" s="42" t="s">
        <v>4285</v>
      </c>
      <c r="C276" s="38" t="s">
        <v>3359</v>
      </c>
      <c r="D276" s="149" t="s">
        <v>152</v>
      </c>
      <c r="E276" s="173">
        <v>117</v>
      </c>
      <c r="F276" s="163">
        <f>IF(LOOKUP($J276,RABAT!$A$6:$A$9,RABAT!$A$6:$A$9)=$J276,LOOKUP($J276,RABAT!$A$6:$A$9,RABAT!C$6:C$9),"---")</f>
        <v>0</v>
      </c>
      <c r="G276" s="158">
        <f t="shared" ref="G276:G281" si="17">CEILING(E276-(E276*F276),0.1)</f>
        <v>117</v>
      </c>
      <c r="H276" s="107" t="s">
        <v>2154</v>
      </c>
      <c r="I276" s="55" t="s">
        <v>2127</v>
      </c>
      <c r="J276" s="56" t="s">
        <v>2122</v>
      </c>
      <c r="K276" s="55" t="s">
        <v>2121</v>
      </c>
    </row>
    <row r="277" spans="1:11" x14ac:dyDescent="0.2">
      <c r="A277" s="5">
        <v>276</v>
      </c>
      <c r="B277" s="42" t="s">
        <v>4286</v>
      </c>
      <c r="C277" s="38" t="s">
        <v>3360</v>
      </c>
      <c r="D277" s="149" t="s">
        <v>152</v>
      </c>
      <c r="E277" s="173">
        <v>274</v>
      </c>
      <c r="F277" s="163">
        <f>IF(LOOKUP($J277,RABAT!$A$6:$A$9,RABAT!$A$6:$A$9)=$J277,LOOKUP($J277,RABAT!$A$6:$A$9,RABAT!C$6:C$9),"---")</f>
        <v>0</v>
      </c>
      <c r="G277" s="158">
        <f t="shared" si="17"/>
        <v>274</v>
      </c>
      <c r="H277" s="97" t="s">
        <v>2157</v>
      </c>
      <c r="I277" s="40" t="s">
        <v>2127</v>
      </c>
      <c r="J277" s="41" t="s">
        <v>2122</v>
      </c>
      <c r="K277" s="40" t="s">
        <v>2121</v>
      </c>
    </row>
    <row r="278" spans="1:11" x14ac:dyDescent="0.2">
      <c r="A278" s="2">
        <v>277</v>
      </c>
      <c r="B278" s="42" t="s">
        <v>4287</v>
      </c>
      <c r="C278" s="38" t="s">
        <v>3361</v>
      </c>
      <c r="D278" s="149" t="s">
        <v>152</v>
      </c>
      <c r="E278" s="173">
        <v>396</v>
      </c>
      <c r="F278" s="163">
        <f>IF(LOOKUP($J278,RABAT!$A$6:$A$9,RABAT!$A$6:$A$9)=$J278,LOOKUP($J278,RABAT!$A$6:$A$9,RABAT!C$6:C$9),"---")</f>
        <v>0</v>
      </c>
      <c r="G278" s="158">
        <f t="shared" si="17"/>
        <v>396</v>
      </c>
      <c r="H278" s="97" t="s">
        <v>2160</v>
      </c>
      <c r="I278" s="40" t="s">
        <v>2127</v>
      </c>
      <c r="J278" s="41" t="s">
        <v>2122</v>
      </c>
      <c r="K278" s="40" t="s">
        <v>2121</v>
      </c>
    </row>
    <row r="279" spans="1:11" x14ac:dyDescent="0.2">
      <c r="A279" s="5">
        <v>278</v>
      </c>
      <c r="B279" s="42" t="s">
        <v>4288</v>
      </c>
      <c r="C279" s="38" t="s">
        <v>3362</v>
      </c>
      <c r="D279" s="149" t="s">
        <v>152</v>
      </c>
      <c r="E279" s="173">
        <v>433</v>
      </c>
      <c r="F279" s="163">
        <f>IF(LOOKUP($J279,RABAT!$A$6:$A$9,RABAT!$A$6:$A$9)=$J279,LOOKUP($J279,RABAT!$A$6:$A$9,RABAT!C$6:C$9),"---")</f>
        <v>0</v>
      </c>
      <c r="G279" s="158">
        <f t="shared" si="17"/>
        <v>433</v>
      </c>
      <c r="H279" s="97" t="s">
        <v>2163</v>
      </c>
      <c r="I279" s="40" t="s">
        <v>2127</v>
      </c>
      <c r="J279" s="41" t="s">
        <v>2122</v>
      </c>
      <c r="K279" s="40" t="s">
        <v>2121</v>
      </c>
    </row>
    <row r="280" spans="1:11" x14ac:dyDescent="0.2">
      <c r="A280" s="2">
        <v>279</v>
      </c>
      <c r="B280" s="42" t="s">
        <v>4289</v>
      </c>
      <c r="C280" s="38" t="s">
        <v>3363</v>
      </c>
      <c r="D280" s="149" t="s">
        <v>152</v>
      </c>
      <c r="E280" s="173">
        <v>628</v>
      </c>
      <c r="F280" s="163">
        <f>IF(LOOKUP($J280,RABAT!$A$6:$A$9,RABAT!$A$6:$A$9)=$J280,LOOKUP($J280,RABAT!$A$6:$A$9,RABAT!C$6:C$9),"---")</f>
        <v>0</v>
      </c>
      <c r="G280" s="158">
        <f t="shared" si="17"/>
        <v>628</v>
      </c>
      <c r="H280" s="97" t="s">
        <v>2166</v>
      </c>
      <c r="I280" s="40" t="s">
        <v>2127</v>
      </c>
      <c r="J280" s="41" t="s">
        <v>2122</v>
      </c>
      <c r="K280" s="40" t="s">
        <v>2121</v>
      </c>
    </row>
    <row r="281" spans="1:11" x14ac:dyDescent="0.2">
      <c r="A281" s="2">
        <v>280</v>
      </c>
      <c r="B281" s="42" t="s">
        <v>4290</v>
      </c>
      <c r="C281" s="38" t="s">
        <v>3364</v>
      </c>
      <c r="D281" s="149" t="s">
        <v>152</v>
      </c>
      <c r="E281" s="173">
        <v>1095</v>
      </c>
      <c r="F281" s="163">
        <f>IF(LOOKUP($J281,RABAT!$A$6:$A$9,RABAT!$A$6:$A$9)=$J281,LOOKUP($J281,RABAT!$A$6:$A$9,RABAT!C$6:C$9),"---")</f>
        <v>0</v>
      </c>
      <c r="G281" s="158">
        <f t="shared" si="17"/>
        <v>1095</v>
      </c>
      <c r="H281" s="106" t="s">
        <v>2169</v>
      </c>
      <c r="I281" s="50" t="s">
        <v>2127</v>
      </c>
      <c r="J281" s="51" t="s">
        <v>2122</v>
      </c>
      <c r="K281" s="50" t="s">
        <v>2121</v>
      </c>
    </row>
    <row r="282" spans="1:11" customFormat="1" x14ac:dyDescent="0.2">
      <c r="A282" s="2">
        <v>281</v>
      </c>
      <c r="B282" s="103" t="s">
        <v>132</v>
      </c>
      <c r="C282" s="100" t="s">
        <v>4291</v>
      </c>
      <c r="D282" s="114" t="s">
        <v>150</v>
      </c>
      <c r="E282" s="115" t="s">
        <v>137</v>
      </c>
      <c r="F282" s="113" t="s">
        <v>138</v>
      </c>
      <c r="G282" s="114" t="s">
        <v>139</v>
      </c>
      <c r="H282" s="3" t="s">
        <v>134</v>
      </c>
      <c r="I282" s="3" t="s">
        <v>135</v>
      </c>
      <c r="J282" s="3" t="s">
        <v>136</v>
      </c>
      <c r="K282" s="3" t="s">
        <v>2120</v>
      </c>
    </row>
    <row r="283" spans="1:11" s="74" customFormat="1" x14ac:dyDescent="0.2">
      <c r="A283" s="5">
        <v>282</v>
      </c>
      <c r="B283" s="42" t="s">
        <v>408</v>
      </c>
      <c r="C283" s="38" t="s">
        <v>2965</v>
      </c>
      <c r="D283" s="149" t="s">
        <v>152</v>
      </c>
      <c r="E283" s="173">
        <v>928</v>
      </c>
      <c r="F283" s="163">
        <f>IF(LOOKUP($J283,RABAT!$A$6:$A$9,RABAT!$A$6:$A$9)=$J283,LOOKUP($J283,RABAT!$A$6:$A$9,RABAT!C$6:C$9),"---")</f>
        <v>0</v>
      </c>
      <c r="G283" s="158">
        <f>CEILING(E283-(E283*F283),0.1)</f>
        <v>928</v>
      </c>
      <c r="H283" s="108" t="s">
        <v>2966</v>
      </c>
      <c r="I283" s="77"/>
      <c r="J283" s="78" t="s">
        <v>2122</v>
      </c>
      <c r="K283" s="77" t="s">
        <v>2121</v>
      </c>
    </row>
    <row r="284" spans="1:11" s="74" customFormat="1" x14ac:dyDescent="0.2">
      <c r="A284" s="2">
        <v>283</v>
      </c>
      <c r="B284" s="42" t="s">
        <v>409</v>
      </c>
      <c r="C284" s="38" t="s">
        <v>2967</v>
      </c>
      <c r="D284" s="149" t="s">
        <v>152</v>
      </c>
      <c r="E284" s="173">
        <v>1252</v>
      </c>
      <c r="F284" s="163">
        <f>IF(LOOKUP($J284,RABAT!$A$6:$A$9,RABAT!$A$6:$A$9)=$J284,LOOKUP($J284,RABAT!$A$6:$A$9,RABAT!C$6:C$9),"---")</f>
        <v>0</v>
      </c>
      <c r="G284" s="158">
        <f>CEILING(E284-(E284*F284),0.1)</f>
        <v>1252</v>
      </c>
      <c r="H284" s="109" t="s">
        <v>2968</v>
      </c>
      <c r="I284" s="79"/>
      <c r="J284" s="80" t="s">
        <v>2122</v>
      </c>
      <c r="K284" s="79" t="s">
        <v>2121</v>
      </c>
    </row>
    <row r="285" spans="1:11" customFormat="1" x14ac:dyDescent="0.2">
      <c r="A285" s="5">
        <v>284</v>
      </c>
      <c r="B285" s="103" t="s">
        <v>132</v>
      </c>
      <c r="C285" s="100" t="s">
        <v>5111</v>
      </c>
      <c r="D285" s="114" t="s">
        <v>150</v>
      </c>
      <c r="E285" s="115" t="s">
        <v>137</v>
      </c>
      <c r="F285" s="113" t="s">
        <v>138</v>
      </c>
      <c r="G285" s="114" t="s">
        <v>139</v>
      </c>
      <c r="H285" s="3" t="s">
        <v>134</v>
      </c>
      <c r="I285" s="3" t="s">
        <v>135</v>
      </c>
      <c r="J285" s="3" t="s">
        <v>136</v>
      </c>
      <c r="K285" s="3" t="s">
        <v>2120</v>
      </c>
    </row>
    <row r="286" spans="1:11" ht="13.5" customHeight="1" x14ac:dyDescent="0.2">
      <c r="A286" s="2">
        <v>285</v>
      </c>
      <c r="B286" t="s">
        <v>4998</v>
      </c>
      <c r="C286" t="s">
        <v>5109</v>
      </c>
      <c r="D286" s="149" t="s">
        <v>152</v>
      </c>
      <c r="E286" s="173">
        <v>87</v>
      </c>
      <c r="F286" s="163">
        <f>IF(LOOKUP($J286,RABAT!$A$6:$A$9,RABAT!$A$6:$A$9)=$J286,LOOKUP($J286,RABAT!$A$6:$A$9,RABAT!C$6:C$9),"---")</f>
        <v>0</v>
      </c>
      <c r="G286" s="158">
        <f>CEILING(E286-(E286*F286),0.1)</f>
        <v>87</v>
      </c>
      <c r="H286" s="117" t="s">
        <v>5112</v>
      </c>
      <c r="I286" s="58"/>
      <c r="J286" s="60" t="s">
        <v>2122</v>
      </c>
      <c r="K286" s="59" t="s">
        <v>2121</v>
      </c>
    </row>
    <row r="287" spans="1:11" ht="13.5" customHeight="1" x14ac:dyDescent="0.2">
      <c r="A287" s="2">
        <v>286</v>
      </c>
      <c r="B287" t="s">
        <v>4999</v>
      </c>
      <c r="C287" t="s">
        <v>5110</v>
      </c>
      <c r="D287" s="149" t="s">
        <v>152</v>
      </c>
      <c r="E287" s="173">
        <v>108</v>
      </c>
      <c r="F287" s="163">
        <f>IF(LOOKUP($J287,RABAT!$A$6:$A$9,RABAT!$A$6:$A$9)=$J287,LOOKUP($J287,RABAT!$A$6:$A$9,RABAT!C$6:C$9),"---")</f>
        <v>0</v>
      </c>
      <c r="G287" s="158">
        <f>CEILING(E287-(E287*F287),0.1)</f>
        <v>108</v>
      </c>
      <c r="H287" s="117" t="s">
        <v>5113</v>
      </c>
      <c r="I287" s="58"/>
      <c r="J287" s="60" t="s">
        <v>2122</v>
      </c>
      <c r="K287" s="59" t="s">
        <v>2121</v>
      </c>
    </row>
    <row r="288" spans="1:11" customFormat="1" x14ac:dyDescent="0.2">
      <c r="A288" s="2">
        <v>287</v>
      </c>
      <c r="B288" s="103" t="s">
        <v>132</v>
      </c>
      <c r="C288" s="100" t="s">
        <v>2941</v>
      </c>
      <c r="D288" s="114" t="s">
        <v>150</v>
      </c>
      <c r="E288" s="115" t="s">
        <v>137</v>
      </c>
      <c r="F288" s="113" t="s">
        <v>138</v>
      </c>
      <c r="G288" s="114" t="s">
        <v>139</v>
      </c>
      <c r="H288" s="3" t="s">
        <v>134</v>
      </c>
      <c r="I288" s="3" t="s">
        <v>135</v>
      </c>
      <c r="J288" s="3" t="s">
        <v>136</v>
      </c>
      <c r="K288" s="3" t="s">
        <v>2120</v>
      </c>
    </row>
    <row r="289" spans="1:11" x14ac:dyDescent="0.2">
      <c r="A289" s="5">
        <v>288</v>
      </c>
      <c r="B289" s="42" t="s">
        <v>2942</v>
      </c>
      <c r="C289" s="38" t="s">
        <v>3365</v>
      </c>
      <c r="D289" s="149" t="s">
        <v>152</v>
      </c>
      <c r="E289" s="173">
        <v>26</v>
      </c>
      <c r="F289" s="163">
        <f>IF(LOOKUP($J289,RABAT!$A$6:$A$9,RABAT!$A$6:$A$9)=$J289,LOOKUP($J289,RABAT!$A$6:$A$9,RABAT!C$6:C$9),"---")</f>
        <v>0</v>
      </c>
      <c r="G289" s="158">
        <f t="shared" ref="G289:G294" si="18">CEILING(E289-(E289*F289),0.1)</f>
        <v>26</v>
      </c>
      <c r="H289" s="107" t="s">
        <v>2126</v>
      </c>
      <c r="I289" s="55"/>
      <c r="J289" s="56" t="s">
        <v>2122</v>
      </c>
      <c r="K289" s="57" t="s">
        <v>2121</v>
      </c>
    </row>
    <row r="290" spans="1:11" x14ac:dyDescent="0.2">
      <c r="A290" s="2">
        <v>289</v>
      </c>
      <c r="B290" s="42" t="s">
        <v>2943</v>
      </c>
      <c r="C290" s="38" t="s">
        <v>3366</v>
      </c>
      <c r="D290" s="149" t="s">
        <v>152</v>
      </c>
      <c r="E290" s="173">
        <v>32</v>
      </c>
      <c r="F290" s="163">
        <f>IF(LOOKUP($J290,RABAT!$A$6:$A$9,RABAT!$A$6:$A$9)=$J290,LOOKUP($J290,RABAT!$A$6:$A$9,RABAT!C$6:C$9),"---")</f>
        <v>0</v>
      </c>
      <c r="G290" s="158">
        <f t="shared" si="18"/>
        <v>32</v>
      </c>
      <c r="H290" s="97" t="s">
        <v>2130</v>
      </c>
      <c r="I290" s="40"/>
      <c r="J290" s="41" t="s">
        <v>2122</v>
      </c>
      <c r="K290" s="43" t="s">
        <v>2121</v>
      </c>
    </row>
    <row r="291" spans="1:11" x14ac:dyDescent="0.2">
      <c r="A291" s="5">
        <v>290</v>
      </c>
      <c r="B291" s="42" t="s">
        <v>2944</v>
      </c>
      <c r="C291" s="38" t="s">
        <v>3367</v>
      </c>
      <c r="D291" s="149" t="s">
        <v>152</v>
      </c>
      <c r="E291" s="173">
        <v>64</v>
      </c>
      <c r="F291" s="163">
        <f>IF(LOOKUP($J291,RABAT!$A$6:$A$9,RABAT!$A$6:$A$9)=$J291,LOOKUP($J291,RABAT!$A$6:$A$9,RABAT!C$6:C$9),"---")</f>
        <v>0</v>
      </c>
      <c r="G291" s="158">
        <f t="shared" si="18"/>
        <v>64</v>
      </c>
      <c r="H291" s="97" t="s">
        <v>2133</v>
      </c>
      <c r="I291" s="40"/>
      <c r="J291" s="41" t="s">
        <v>2122</v>
      </c>
      <c r="K291" s="43" t="s">
        <v>2121</v>
      </c>
    </row>
    <row r="292" spans="1:11" x14ac:dyDescent="0.2">
      <c r="A292" s="2">
        <v>291</v>
      </c>
      <c r="B292" s="42" t="s">
        <v>2945</v>
      </c>
      <c r="C292" s="38" t="s">
        <v>3368</v>
      </c>
      <c r="D292" s="149" t="s">
        <v>152</v>
      </c>
      <c r="E292" s="173">
        <v>92</v>
      </c>
      <c r="F292" s="163">
        <f>IF(LOOKUP($J292,RABAT!$A$6:$A$9,RABAT!$A$6:$A$9)=$J292,LOOKUP($J292,RABAT!$A$6:$A$9,RABAT!C$6:C$9),"---")</f>
        <v>0</v>
      </c>
      <c r="G292" s="158">
        <f t="shared" si="18"/>
        <v>92</v>
      </c>
      <c r="H292" s="97" t="s">
        <v>2136</v>
      </c>
      <c r="I292" s="40"/>
      <c r="J292" s="41" t="s">
        <v>2122</v>
      </c>
      <c r="K292" s="43" t="s">
        <v>2121</v>
      </c>
    </row>
    <row r="293" spans="1:11" x14ac:dyDescent="0.2">
      <c r="A293" s="2">
        <v>292</v>
      </c>
      <c r="B293" s="42" t="s">
        <v>2946</v>
      </c>
      <c r="C293" s="38" t="s">
        <v>3369</v>
      </c>
      <c r="D293" s="149" t="s">
        <v>152</v>
      </c>
      <c r="E293" s="173">
        <v>102</v>
      </c>
      <c r="F293" s="163">
        <f>IF(LOOKUP($J293,RABAT!$A$6:$A$9,RABAT!$A$6:$A$9)=$J293,LOOKUP($J293,RABAT!$A$6:$A$9,RABAT!C$6:C$9),"---")</f>
        <v>0</v>
      </c>
      <c r="G293" s="158">
        <f t="shared" si="18"/>
        <v>102</v>
      </c>
      <c r="H293" s="97" t="s">
        <v>2139</v>
      </c>
      <c r="I293" s="40"/>
      <c r="J293" s="41" t="s">
        <v>2122</v>
      </c>
      <c r="K293" s="43" t="s">
        <v>2121</v>
      </c>
    </row>
    <row r="294" spans="1:11" x14ac:dyDescent="0.2">
      <c r="A294" s="2">
        <v>293</v>
      </c>
      <c r="B294" s="42" t="s">
        <v>2947</v>
      </c>
      <c r="C294" s="38" t="s">
        <v>3370</v>
      </c>
      <c r="D294" s="149" t="s">
        <v>152</v>
      </c>
      <c r="E294" s="173">
        <v>111</v>
      </c>
      <c r="F294" s="163">
        <f>IF(LOOKUP($J294,RABAT!$A$6:$A$9,RABAT!$A$6:$A$9)=$J294,LOOKUP($J294,RABAT!$A$6:$A$9,RABAT!C$6:C$9),"---")</f>
        <v>0</v>
      </c>
      <c r="G294" s="158">
        <f t="shared" si="18"/>
        <v>111</v>
      </c>
      <c r="H294" s="106" t="s">
        <v>2142</v>
      </c>
      <c r="I294" s="50"/>
      <c r="J294" s="51" t="s">
        <v>2122</v>
      </c>
      <c r="K294" s="54" t="s">
        <v>2121</v>
      </c>
    </row>
    <row r="295" spans="1:11" customFormat="1" x14ac:dyDescent="0.2">
      <c r="A295" s="5">
        <v>294</v>
      </c>
      <c r="B295" s="103" t="s">
        <v>132</v>
      </c>
      <c r="C295" s="100" t="s">
        <v>2948</v>
      </c>
      <c r="D295" s="114" t="s">
        <v>150</v>
      </c>
      <c r="E295" s="115" t="s">
        <v>137</v>
      </c>
      <c r="F295" s="113" t="s">
        <v>138</v>
      </c>
      <c r="G295" s="114" t="s">
        <v>139</v>
      </c>
      <c r="H295" s="3" t="s">
        <v>134</v>
      </c>
      <c r="I295" s="3" t="s">
        <v>135</v>
      </c>
      <c r="J295" s="3" t="s">
        <v>136</v>
      </c>
      <c r="K295" s="3" t="s">
        <v>2120</v>
      </c>
    </row>
    <row r="296" spans="1:11" customFormat="1" x14ac:dyDescent="0.2">
      <c r="A296" s="2">
        <v>295</v>
      </c>
      <c r="B296" s="40" t="s">
        <v>2003</v>
      </c>
      <c r="C296" s="40" t="s">
        <v>2004</v>
      </c>
      <c r="D296" s="149" t="s">
        <v>151</v>
      </c>
      <c r="E296" s="173">
        <v>125</v>
      </c>
      <c r="F296" s="163">
        <f>IF(LOOKUP($J296,RABAT!$A$6:$A$9,RABAT!$A$6:$A$9)=$J296,LOOKUP($J296,RABAT!$A$6:$A$9,RABAT!C$6:C$9),"---")</f>
        <v>0</v>
      </c>
      <c r="G296" s="158">
        <f t="shared" ref="G296:G360" si="19">CEILING(E296-(E296*F296),0.1)</f>
        <v>125</v>
      </c>
      <c r="H296" s="107" t="s">
        <v>2154</v>
      </c>
      <c r="I296" s="55" t="s">
        <v>2127</v>
      </c>
      <c r="J296" s="56" t="s">
        <v>2122</v>
      </c>
      <c r="K296" s="55" t="s">
        <v>2121</v>
      </c>
    </row>
    <row r="297" spans="1:11" x14ac:dyDescent="0.2">
      <c r="A297" s="5">
        <v>296</v>
      </c>
      <c r="B297" s="40" t="s">
        <v>2005</v>
      </c>
      <c r="C297" s="40" t="s">
        <v>2006</v>
      </c>
      <c r="D297" s="146" t="s">
        <v>151</v>
      </c>
      <c r="E297" s="173">
        <v>122</v>
      </c>
      <c r="F297" s="163">
        <f>IF(LOOKUP($J297,RABAT!$A$6:$A$9,RABAT!$A$6:$A$9)=$J297,LOOKUP($J297,RABAT!$A$6:$A$9,RABAT!C$6:C$9),"---")</f>
        <v>0</v>
      </c>
      <c r="G297" s="158">
        <f t="shared" si="19"/>
        <v>122</v>
      </c>
      <c r="H297" s="97" t="s">
        <v>2189</v>
      </c>
      <c r="I297" s="40" t="s">
        <v>2127</v>
      </c>
      <c r="J297" s="41" t="s">
        <v>2122</v>
      </c>
      <c r="K297" s="40" t="s">
        <v>2121</v>
      </c>
    </row>
    <row r="298" spans="1:11" x14ac:dyDescent="0.2">
      <c r="A298" s="2">
        <v>297</v>
      </c>
      <c r="B298" s="40" t="s">
        <v>2007</v>
      </c>
      <c r="C298" s="40" t="s">
        <v>2008</v>
      </c>
      <c r="D298" s="146" t="s">
        <v>151</v>
      </c>
      <c r="E298" s="173">
        <v>116</v>
      </c>
      <c r="F298" s="163">
        <f>IF(LOOKUP($J298,RABAT!$A$6:$A$9,RABAT!$A$6:$A$9)=$J298,LOOKUP($J298,RABAT!$A$6:$A$9,RABAT!C$6:C$9),"---")</f>
        <v>0</v>
      </c>
      <c r="G298" s="158">
        <f t="shared" si="19"/>
        <v>116</v>
      </c>
      <c r="H298" s="97" t="s">
        <v>2157</v>
      </c>
      <c r="I298" s="40" t="s">
        <v>2127</v>
      </c>
      <c r="J298" s="41" t="s">
        <v>2122</v>
      </c>
      <c r="K298" s="40" t="s">
        <v>2121</v>
      </c>
    </row>
    <row r="299" spans="1:11" x14ac:dyDescent="0.2">
      <c r="A299" s="2">
        <v>298</v>
      </c>
      <c r="B299" s="40" t="s">
        <v>2009</v>
      </c>
      <c r="C299" s="40" t="s">
        <v>2010</v>
      </c>
      <c r="D299" s="146" t="s">
        <v>151</v>
      </c>
      <c r="E299" s="173">
        <v>131</v>
      </c>
      <c r="F299" s="163">
        <f>IF(LOOKUP($J299,RABAT!$A$6:$A$9,RABAT!$A$6:$A$9)=$J299,LOOKUP($J299,RABAT!$A$6:$A$9,RABAT!C$6:C$9),"---")</f>
        <v>0</v>
      </c>
      <c r="G299" s="158">
        <f t="shared" si="19"/>
        <v>131</v>
      </c>
      <c r="H299" s="97" t="s">
        <v>4101</v>
      </c>
      <c r="I299" s="40" t="s">
        <v>2127</v>
      </c>
      <c r="J299" s="41" t="s">
        <v>2122</v>
      </c>
      <c r="K299" s="40" t="s">
        <v>2121</v>
      </c>
    </row>
    <row r="300" spans="1:11" x14ac:dyDescent="0.2">
      <c r="A300" s="2">
        <v>299</v>
      </c>
      <c r="B300" s="40" t="s">
        <v>2011</v>
      </c>
      <c r="C300" s="40" t="s">
        <v>2012</v>
      </c>
      <c r="D300" s="146" t="s">
        <v>151</v>
      </c>
      <c r="E300" s="173">
        <v>131</v>
      </c>
      <c r="F300" s="163">
        <f>IF(LOOKUP($J300,RABAT!$A$6:$A$9,RABAT!$A$6:$A$9)=$J300,LOOKUP($J300,RABAT!$A$6:$A$9,RABAT!C$6:C$9),"---")</f>
        <v>0</v>
      </c>
      <c r="G300" s="158">
        <f t="shared" si="19"/>
        <v>131</v>
      </c>
      <c r="H300" s="97" t="s">
        <v>2481</v>
      </c>
      <c r="I300" s="40" t="s">
        <v>2127</v>
      </c>
      <c r="J300" s="41" t="s">
        <v>2122</v>
      </c>
      <c r="K300" s="40" t="s">
        <v>2121</v>
      </c>
    </row>
    <row r="301" spans="1:11" x14ac:dyDescent="0.2">
      <c r="A301" s="5">
        <v>300</v>
      </c>
      <c r="B301" s="40" t="s">
        <v>2013</v>
      </c>
      <c r="C301" s="40" t="s">
        <v>2014</v>
      </c>
      <c r="D301" s="146" t="s">
        <v>151</v>
      </c>
      <c r="E301" s="173">
        <v>132</v>
      </c>
      <c r="F301" s="163">
        <f>IF(LOOKUP($J301,RABAT!$A$6:$A$9,RABAT!$A$6:$A$9)=$J301,LOOKUP($J301,RABAT!$A$6:$A$9,RABAT!C$6:C$9),"---")</f>
        <v>0</v>
      </c>
      <c r="G301" s="158">
        <f t="shared" si="19"/>
        <v>132</v>
      </c>
      <c r="H301" s="97" t="s">
        <v>2160</v>
      </c>
      <c r="I301" s="40" t="s">
        <v>2127</v>
      </c>
      <c r="J301" s="41" t="s">
        <v>2122</v>
      </c>
      <c r="K301" s="40" t="s">
        <v>2121</v>
      </c>
    </row>
    <row r="302" spans="1:11" x14ac:dyDescent="0.2">
      <c r="A302" s="2">
        <v>301</v>
      </c>
      <c r="B302" s="40" t="s">
        <v>2015</v>
      </c>
      <c r="C302" s="40" t="s">
        <v>2016</v>
      </c>
      <c r="D302" s="149" t="s">
        <v>151</v>
      </c>
      <c r="E302" s="173">
        <v>157</v>
      </c>
      <c r="F302" s="163">
        <f>IF(LOOKUP($J302,RABAT!$A$6:$A$9,RABAT!$A$6:$A$9)=$J302,LOOKUP($J302,RABAT!$A$6:$A$9,RABAT!C$6:C$9),"---")</f>
        <v>0</v>
      </c>
      <c r="G302" s="158">
        <f t="shared" si="19"/>
        <v>157</v>
      </c>
      <c r="H302" s="97" t="s">
        <v>2017</v>
      </c>
      <c r="I302" s="40" t="s">
        <v>2127</v>
      </c>
      <c r="J302" s="41" t="s">
        <v>2122</v>
      </c>
      <c r="K302" s="40" t="s">
        <v>2121</v>
      </c>
    </row>
    <row r="303" spans="1:11" x14ac:dyDescent="0.2">
      <c r="A303" s="5">
        <v>302</v>
      </c>
      <c r="B303" s="40" t="s">
        <v>2018</v>
      </c>
      <c r="C303" s="40" t="s">
        <v>2019</v>
      </c>
      <c r="D303" s="146" t="s">
        <v>152</v>
      </c>
      <c r="E303" s="173">
        <v>149</v>
      </c>
      <c r="F303" s="163">
        <f>IF(LOOKUP($J303,RABAT!$A$6:$A$9,RABAT!$A$6:$A$9)=$J303,LOOKUP($J303,RABAT!$A$6:$A$9,RABAT!C$6:C$9),"---")</f>
        <v>0</v>
      </c>
      <c r="G303" s="158">
        <f t="shared" si="19"/>
        <v>149</v>
      </c>
      <c r="H303" s="97" t="s">
        <v>2489</v>
      </c>
      <c r="I303" s="40" t="s">
        <v>2127</v>
      </c>
      <c r="J303" s="41" t="s">
        <v>2122</v>
      </c>
      <c r="K303" s="40" t="s">
        <v>2121</v>
      </c>
    </row>
    <row r="304" spans="1:11" x14ac:dyDescent="0.2">
      <c r="A304" s="2">
        <v>303</v>
      </c>
      <c r="B304" s="40" t="s">
        <v>2020</v>
      </c>
      <c r="C304" s="40" t="s">
        <v>2021</v>
      </c>
      <c r="D304" s="146" t="s">
        <v>151</v>
      </c>
      <c r="E304" s="173">
        <v>157</v>
      </c>
      <c r="F304" s="163">
        <f>IF(LOOKUP($J304,RABAT!$A$6:$A$9,RABAT!$A$6:$A$9)=$J304,LOOKUP($J304,RABAT!$A$6:$A$9,RABAT!C$6:C$9),"---")</f>
        <v>0</v>
      </c>
      <c r="G304" s="158">
        <f t="shared" si="19"/>
        <v>157</v>
      </c>
      <c r="H304" s="97" t="s">
        <v>2492</v>
      </c>
      <c r="I304" s="40" t="s">
        <v>2127</v>
      </c>
      <c r="J304" s="41" t="s">
        <v>2122</v>
      </c>
      <c r="K304" s="40" t="s">
        <v>2121</v>
      </c>
    </row>
    <row r="305" spans="1:11" x14ac:dyDescent="0.2">
      <c r="A305" s="2">
        <v>304</v>
      </c>
      <c r="B305" s="40" t="s">
        <v>2022</v>
      </c>
      <c r="C305" s="40" t="s">
        <v>2023</v>
      </c>
      <c r="D305" s="146" t="s">
        <v>151</v>
      </c>
      <c r="E305" s="173">
        <v>195</v>
      </c>
      <c r="F305" s="163">
        <f>IF(LOOKUP($J305,RABAT!$A$6:$A$9,RABAT!$A$6:$A$9)=$J305,LOOKUP($J305,RABAT!$A$6:$A$9,RABAT!C$6:C$9),"---")</f>
        <v>0</v>
      </c>
      <c r="G305" s="158">
        <f t="shared" si="19"/>
        <v>195</v>
      </c>
      <c r="H305" s="97" t="s">
        <v>2024</v>
      </c>
      <c r="I305" s="40" t="s">
        <v>2127</v>
      </c>
      <c r="J305" s="41" t="s">
        <v>2122</v>
      </c>
      <c r="K305" s="40" t="s">
        <v>2121</v>
      </c>
    </row>
    <row r="306" spans="1:11" customFormat="1" x14ac:dyDescent="0.2">
      <c r="A306" s="2">
        <v>305</v>
      </c>
      <c r="B306" s="40" t="s">
        <v>2025</v>
      </c>
      <c r="C306" s="40" t="s">
        <v>2026</v>
      </c>
      <c r="D306" s="146" t="s">
        <v>151</v>
      </c>
      <c r="E306" s="173">
        <v>195</v>
      </c>
      <c r="F306" s="163">
        <f>IF(LOOKUP($J306,RABAT!$A$6:$A$9,RABAT!$A$6:$A$9)=$J306,LOOKUP($J306,RABAT!$A$6:$A$9,RABAT!C$6:C$9),"---")</f>
        <v>0</v>
      </c>
      <c r="G306" s="158">
        <f t="shared" si="19"/>
        <v>195</v>
      </c>
      <c r="H306" s="97" t="s">
        <v>565</v>
      </c>
      <c r="I306" s="40" t="s">
        <v>2127</v>
      </c>
      <c r="J306" s="41" t="s">
        <v>2122</v>
      </c>
      <c r="K306" s="40" t="s">
        <v>2121</v>
      </c>
    </row>
    <row r="307" spans="1:11" x14ac:dyDescent="0.2">
      <c r="A307" s="5">
        <v>306</v>
      </c>
      <c r="B307" s="40" t="s">
        <v>2027</v>
      </c>
      <c r="C307" s="40" t="s">
        <v>2028</v>
      </c>
      <c r="D307" s="146" t="s">
        <v>151</v>
      </c>
      <c r="E307" s="173">
        <v>195</v>
      </c>
      <c r="F307" s="163">
        <f>IF(LOOKUP($J307,RABAT!$A$6:$A$9,RABAT!$A$6:$A$9)=$J307,LOOKUP($J307,RABAT!$A$6:$A$9,RABAT!C$6:C$9),"---")</f>
        <v>0</v>
      </c>
      <c r="G307" s="158">
        <f t="shared" si="19"/>
        <v>195</v>
      </c>
      <c r="H307" s="97" t="s">
        <v>2500</v>
      </c>
      <c r="I307" s="40" t="s">
        <v>2127</v>
      </c>
      <c r="J307" s="41" t="s">
        <v>2122</v>
      </c>
      <c r="K307" s="40" t="s">
        <v>2121</v>
      </c>
    </row>
    <row r="308" spans="1:11" x14ac:dyDescent="0.2">
      <c r="A308" s="2">
        <v>307</v>
      </c>
      <c r="B308" s="40" t="s">
        <v>2029</v>
      </c>
      <c r="C308" s="40" t="s">
        <v>2030</v>
      </c>
      <c r="D308" s="146" t="s">
        <v>151</v>
      </c>
      <c r="E308" s="173">
        <v>220</v>
      </c>
      <c r="F308" s="163">
        <f>IF(LOOKUP($J308,RABAT!$A$6:$A$9,RABAT!$A$6:$A$9)=$J308,LOOKUP($J308,RABAT!$A$6:$A$9,RABAT!C$6:C$9),"---")</f>
        <v>0</v>
      </c>
      <c r="G308" s="158">
        <f t="shared" si="19"/>
        <v>220</v>
      </c>
      <c r="H308" s="97" t="s">
        <v>2503</v>
      </c>
      <c r="I308" s="40" t="s">
        <v>2127</v>
      </c>
      <c r="J308" s="41" t="s">
        <v>2122</v>
      </c>
      <c r="K308" s="40" t="s">
        <v>2121</v>
      </c>
    </row>
    <row r="309" spans="1:11" x14ac:dyDescent="0.2">
      <c r="A309" s="5">
        <v>308</v>
      </c>
      <c r="B309" s="40" t="s">
        <v>2031</v>
      </c>
      <c r="C309" s="40" t="s">
        <v>2032</v>
      </c>
      <c r="D309" s="146" t="s">
        <v>151</v>
      </c>
      <c r="E309" s="173">
        <v>220</v>
      </c>
      <c r="F309" s="163">
        <f>IF(LOOKUP($J309,RABAT!$A$6:$A$9,RABAT!$A$6:$A$9)=$J309,LOOKUP($J309,RABAT!$A$6:$A$9,RABAT!C$6:C$9),"---")</f>
        <v>0</v>
      </c>
      <c r="G309" s="158">
        <f t="shared" si="19"/>
        <v>220</v>
      </c>
      <c r="H309" s="97" t="s">
        <v>2033</v>
      </c>
      <c r="I309" s="40" t="s">
        <v>2127</v>
      </c>
      <c r="J309" s="41" t="s">
        <v>2122</v>
      </c>
      <c r="K309" s="40" t="s">
        <v>2121</v>
      </c>
    </row>
    <row r="310" spans="1:11" x14ac:dyDescent="0.2">
      <c r="A310" s="2">
        <v>309</v>
      </c>
      <c r="B310" s="40" t="s">
        <v>2034</v>
      </c>
      <c r="C310" s="40" t="s">
        <v>2035</v>
      </c>
      <c r="D310" s="146" t="s">
        <v>151</v>
      </c>
      <c r="E310" s="173">
        <v>220</v>
      </c>
      <c r="F310" s="163">
        <f>IF(LOOKUP($J310,RABAT!$A$6:$A$9,RABAT!$A$6:$A$9)=$J310,LOOKUP($J310,RABAT!$A$6:$A$9,RABAT!C$6:C$9),"---")</f>
        <v>0</v>
      </c>
      <c r="G310" s="158">
        <f t="shared" si="19"/>
        <v>220</v>
      </c>
      <c r="H310" s="97" t="s">
        <v>2036</v>
      </c>
      <c r="I310" s="40" t="s">
        <v>2127</v>
      </c>
      <c r="J310" s="41" t="s">
        <v>2122</v>
      </c>
      <c r="K310" s="40" t="s">
        <v>2121</v>
      </c>
    </row>
    <row r="311" spans="1:11" x14ac:dyDescent="0.2">
      <c r="A311" s="2">
        <v>310</v>
      </c>
      <c r="B311" s="40" t="s">
        <v>2037</v>
      </c>
      <c r="C311" s="40" t="s">
        <v>2038</v>
      </c>
      <c r="D311" s="146" t="s">
        <v>151</v>
      </c>
      <c r="E311" s="173">
        <v>220</v>
      </c>
      <c r="F311" s="163">
        <f>IF(LOOKUP($J311,RABAT!$A$6:$A$9,RABAT!$A$6:$A$9)=$J311,LOOKUP($J311,RABAT!$A$6:$A$9,RABAT!C$6:C$9),"---")</f>
        <v>0</v>
      </c>
      <c r="G311" s="158">
        <f t="shared" si="19"/>
        <v>220</v>
      </c>
      <c r="H311" s="97" t="s">
        <v>2203</v>
      </c>
      <c r="I311" s="40" t="s">
        <v>2127</v>
      </c>
      <c r="J311" s="41" t="s">
        <v>2122</v>
      </c>
      <c r="K311" s="40" t="s">
        <v>2121</v>
      </c>
    </row>
    <row r="312" spans="1:11" x14ac:dyDescent="0.2">
      <c r="A312" s="2">
        <v>311</v>
      </c>
      <c r="B312" s="40" t="s">
        <v>2039</v>
      </c>
      <c r="C312" s="40" t="s">
        <v>2040</v>
      </c>
      <c r="D312" s="146" t="s">
        <v>151</v>
      </c>
      <c r="E312" s="173">
        <v>229</v>
      </c>
      <c r="F312" s="163">
        <f>IF(LOOKUP($J312,RABAT!$A$6:$A$9,RABAT!$A$6:$A$9)=$J312,LOOKUP($J312,RABAT!$A$6:$A$9,RABAT!C$6:C$9),"---")</f>
        <v>0</v>
      </c>
      <c r="G312" s="158">
        <f t="shared" si="19"/>
        <v>229</v>
      </c>
      <c r="H312" s="97" t="s">
        <v>2511</v>
      </c>
      <c r="I312" s="40" t="s">
        <v>2127</v>
      </c>
      <c r="J312" s="41" t="s">
        <v>2122</v>
      </c>
      <c r="K312" s="40" t="s">
        <v>2121</v>
      </c>
    </row>
    <row r="313" spans="1:11" x14ac:dyDescent="0.2">
      <c r="A313" s="5">
        <v>312</v>
      </c>
      <c r="B313" s="40" t="s">
        <v>2041</v>
      </c>
      <c r="C313" s="40" t="s">
        <v>2042</v>
      </c>
      <c r="D313" s="146" t="s">
        <v>151</v>
      </c>
      <c r="E313" s="173">
        <v>229</v>
      </c>
      <c r="F313" s="163">
        <f>IF(LOOKUP($J313,RABAT!$A$6:$A$9,RABAT!$A$6:$A$9)=$J313,LOOKUP($J313,RABAT!$A$6:$A$9,RABAT!C$6:C$9),"---")</f>
        <v>0</v>
      </c>
      <c r="G313" s="158">
        <f t="shared" si="19"/>
        <v>229</v>
      </c>
      <c r="H313" s="97" t="s">
        <v>2514</v>
      </c>
      <c r="I313" s="40" t="s">
        <v>2127</v>
      </c>
      <c r="J313" s="41" t="s">
        <v>2122</v>
      </c>
      <c r="K313" s="40" t="s">
        <v>2121</v>
      </c>
    </row>
    <row r="314" spans="1:11" x14ac:dyDescent="0.2">
      <c r="A314" s="2">
        <v>313</v>
      </c>
      <c r="B314" s="40" t="s">
        <v>2043</v>
      </c>
      <c r="C314" s="40" t="s">
        <v>2044</v>
      </c>
      <c r="D314" s="149" t="s">
        <v>151</v>
      </c>
      <c r="E314" s="173">
        <v>278</v>
      </c>
      <c r="F314" s="163">
        <f>IF(LOOKUP($J314,RABAT!$A$6:$A$9,RABAT!$A$6:$A$9)=$J314,LOOKUP($J314,RABAT!$A$6:$A$9,RABAT!C$6:C$9),"---")</f>
        <v>0</v>
      </c>
      <c r="G314" s="158">
        <f t="shared" si="19"/>
        <v>278</v>
      </c>
      <c r="H314" s="97" t="s">
        <v>2045</v>
      </c>
      <c r="I314" s="40" t="s">
        <v>2127</v>
      </c>
      <c r="J314" s="41" t="s">
        <v>2122</v>
      </c>
      <c r="K314" s="40" t="s">
        <v>2121</v>
      </c>
    </row>
    <row r="315" spans="1:11" x14ac:dyDescent="0.2">
      <c r="A315" s="5">
        <v>314</v>
      </c>
      <c r="B315" s="40" t="s">
        <v>2046</v>
      </c>
      <c r="C315" s="40" t="s">
        <v>2047</v>
      </c>
      <c r="D315" s="149" t="s">
        <v>151</v>
      </c>
      <c r="E315" s="173">
        <v>278</v>
      </c>
      <c r="F315" s="163">
        <f>IF(LOOKUP($J315,RABAT!$A$6:$A$9,RABAT!$A$6:$A$9)=$J315,LOOKUP($J315,RABAT!$A$6:$A$9,RABAT!C$6:C$9),"---")</f>
        <v>0</v>
      </c>
      <c r="G315" s="158">
        <f t="shared" si="19"/>
        <v>278</v>
      </c>
      <c r="H315" s="97" t="s">
        <v>2048</v>
      </c>
      <c r="I315" s="40" t="s">
        <v>2127</v>
      </c>
      <c r="J315" s="41" t="s">
        <v>2122</v>
      </c>
      <c r="K315" s="40" t="s">
        <v>2121</v>
      </c>
    </row>
    <row r="316" spans="1:11" customFormat="1" x14ac:dyDescent="0.2">
      <c r="A316" s="2">
        <v>315</v>
      </c>
      <c r="B316" s="40" t="s">
        <v>2049</v>
      </c>
      <c r="C316" s="40" t="s">
        <v>2050</v>
      </c>
      <c r="D316" s="146" t="s">
        <v>151</v>
      </c>
      <c r="E316" s="173">
        <v>278</v>
      </c>
      <c r="F316" s="163">
        <f>IF(LOOKUP($J316,RABAT!$A$6:$A$9,RABAT!$A$6:$A$9)=$J316,LOOKUP($J316,RABAT!$A$6:$A$9,RABAT!C$6:C$9),"---")</f>
        <v>0</v>
      </c>
      <c r="G316" s="158">
        <f t="shared" si="19"/>
        <v>278</v>
      </c>
      <c r="H316" s="97" t="s">
        <v>2051</v>
      </c>
      <c r="I316" s="40" t="s">
        <v>2127</v>
      </c>
      <c r="J316" s="41" t="s">
        <v>2122</v>
      </c>
      <c r="K316" s="40" t="s">
        <v>2121</v>
      </c>
    </row>
    <row r="317" spans="1:11" x14ac:dyDescent="0.2">
      <c r="A317" s="2">
        <v>316</v>
      </c>
      <c r="B317" s="40" t="s">
        <v>2052</v>
      </c>
      <c r="C317" s="40" t="s">
        <v>2053</v>
      </c>
      <c r="D317" s="146" t="s">
        <v>151</v>
      </c>
      <c r="E317" s="173">
        <v>295</v>
      </c>
      <c r="F317" s="163">
        <f>IF(LOOKUP($J317,RABAT!$A$6:$A$9,RABAT!$A$6:$A$9)=$J317,LOOKUP($J317,RABAT!$A$6:$A$9,RABAT!C$6:C$9),"---")</f>
        <v>0</v>
      </c>
      <c r="G317" s="158">
        <f t="shared" si="19"/>
        <v>295</v>
      </c>
      <c r="H317" s="97" t="s">
        <v>2054</v>
      </c>
      <c r="I317" s="40" t="s">
        <v>2127</v>
      </c>
      <c r="J317" s="41" t="s">
        <v>2122</v>
      </c>
      <c r="K317" s="40" t="s">
        <v>2121</v>
      </c>
    </row>
    <row r="318" spans="1:11" x14ac:dyDescent="0.2">
      <c r="A318" s="2">
        <v>317</v>
      </c>
      <c r="B318" s="40" t="s">
        <v>2055</v>
      </c>
      <c r="C318" s="40" t="s">
        <v>2056</v>
      </c>
      <c r="D318" s="146" t="s">
        <v>151</v>
      </c>
      <c r="E318" s="173">
        <v>295</v>
      </c>
      <c r="F318" s="163">
        <f>IF(LOOKUP($J318,RABAT!$A$6:$A$9,RABAT!$A$6:$A$9)=$J318,LOOKUP($J318,RABAT!$A$6:$A$9,RABAT!C$6:C$9),"---")</f>
        <v>0</v>
      </c>
      <c r="G318" s="158">
        <f t="shared" si="19"/>
        <v>295</v>
      </c>
      <c r="H318" s="97" t="s">
        <v>2057</v>
      </c>
      <c r="I318" s="40" t="s">
        <v>2127</v>
      </c>
      <c r="J318" s="41" t="s">
        <v>2122</v>
      </c>
      <c r="K318" s="40" t="s">
        <v>2121</v>
      </c>
    </row>
    <row r="319" spans="1:11" x14ac:dyDescent="0.2">
      <c r="A319" s="5">
        <v>318</v>
      </c>
      <c r="B319" s="40" t="s">
        <v>2058</v>
      </c>
      <c r="C319" s="40" t="s">
        <v>2059</v>
      </c>
      <c r="D319" s="146" t="s">
        <v>151</v>
      </c>
      <c r="E319" s="173">
        <v>295</v>
      </c>
      <c r="F319" s="163">
        <f>IF(LOOKUP($J319,RABAT!$A$6:$A$9,RABAT!$A$6:$A$9)=$J319,LOOKUP($J319,RABAT!$A$6:$A$9,RABAT!C$6:C$9),"---")</f>
        <v>0</v>
      </c>
      <c r="G319" s="158">
        <f t="shared" si="19"/>
        <v>295</v>
      </c>
      <c r="H319" s="97" t="s">
        <v>2519</v>
      </c>
      <c r="I319" s="40" t="s">
        <v>2127</v>
      </c>
      <c r="J319" s="41" t="s">
        <v>2122</v>
      </c>
      <c r="K319" s="40" t="s">
        <v>2121</v>
      </c>
    </row>
    <row r="320" spans="1:11" x14ac:dyDescent="0.2">
      <c r="A320" s="2">
        <v>319</v>
      </c>
      <c r="B320" s="40" t="s">
        <v>2060</v>
      </c>
      <c r="C320" s="40" t="s">
        <v>2061</v>
      </c>
      <c r="D320" s="146" t="s">
        <v>151</v>
      </c>
      <c r="E320" s="173">
        <v>307</v>
      </c>
      <c r="F320" s="163">
        <f>IF(LOOKUP($J320,RABAT!$A$6:$A$9,RABAT!$A$6:$A$9)=$J320,LOOKUP($J320,RABAT!$A$6:$A$9,RABAT!C$6:C$9),"---")</f>
        <v>0</v>
      </c>
      <c r="G320" s="158">
        <f t="shared" si="19"/>
        <v>307</v>
      </c>
      <c r="H320" s="97" t="s">
        <v>2062</v>
      </c>
      <c r="I320" s="40" t="s">
        <v>2127</v>
      </c>
      <c r="J320" s="41" t="s">
        <v>2122</v>
      </c>
      <c r="K320" s="40" t="s">
        <v>2121</v>
      </c>
    </row>
    <row r="321" spans="1:11" x14ac:dyDescent="0.2">
      <c r="A321" s="5">
        <v>320</v>
      </c>
      <c r="B321" s="40" t="s">
        <v>2063</v>
      </c>
      <c r="C321" s="40" t="s">
        <v>2064</v>
      </c>
      <c r="D321" s="146" t="s">
        <v>151</v>
      </c>
      <c r="E321" s="173">
        <v>307</v>
      </c>
      <c r="F321" s="163">
        <f>IF(LOOKUP($J321,RABAT!$A$6:$A$9,RABAT!$A$6:$A$9)=$J321,LOOKUP($J321,RABAT!$A$6:$A$9,RABAT!C$6:C$9),"---")</f>
        <v>0</v>
      </c>
      <c r="G321" s="158">
        <f t="shared" si="19"/>
        <v>307</v>
      </c>
      <c r="H321" s="97" t="s">
        <v>2065</v>
      </c>
      <c r="I321" s="40" t="s">
        <v>2127</v>
      </c>
      <c r="J321" s="41" t="s">
        <v>2122</v>
      </c>
      <c r="K321" s="40" t="s">
        <v>2121</v>
      </c>
    </row>
    <row r="322" spans="1:11" x14ac:dyDescent="0.2">
      <c r="A322" s="2">
        <v>321</v>
      </c>
      <c r="B322" s="40" t="s">
        <v>2066</v>
      </c>
      <c r="C322" s="40" t="s">
        <v>2067</v>
      </c>
      <c r="D322" s="146" t="s">
        <v>151</v>
      </c>
      <c r="E322" s="173">
        <v>307</v>
      </c>
      <c r="F322" s="163">
        <f>IF(LOOKUP($J322,RABAT!$A$6:$A$9,RABAT!$A$6:$A$9)=$J322,LOOKUP($J322,RABAT!$A$6:$A$9,RABAT!C$6:C$9),"---")</f>
        <v>0</v>
      </c>
      <c r="G322" s="158">
        <f t="shared" si="19"/>
        <v>307</v>
      </c>
      <c r="H322" s="97" t="s">
        <v>2068</v>
      </c>
      <c r="I322" s="40" t="s">
        <v>2127</v>
      </c>
      <c r="J322" s="41" t="s">
        <v>2122</v>
      </c>
      <c r="K322" s="40" t="s">
        <v>2121</v>
      </c>
    </row>
    <row r="323" spans="1:11" customFormat="1" x14ac:dyDescent="0.2">
      <c r="A323" s="2">
        <v>322</v>
      </c>
      <c r="B323" s="40" t="s">
        <v>2069</v>
      </c>
      <c r="C323" s="40" t="s">
        <v>2070</v>
      </c>
      <c r="D323" s="146" t="s">
        <v>151</v>
      </c>
      <c r="E323" s="173">
        <v>325</v>
      </c>
      <c r="F323" s="163">
        <f>IF(LOOKUP($J323,RABAT!$A$6:$A$9,RABAT!$A$6:$A$9)=$J323,LOOKUP($J323,RABAT!$A$6:$A$9,RABAT!C$6:C$9),"---")</f>
        <v>0</v>
      </c>
      <c r="G323" s="158">
        <f t="shared" si="19"/>
        <v>325</v>
      </c>
      <c r="H323" s="97" t="s">
        <v>2071</v>
      </c>
      <c r="I323" s="40" t="s">
        <v>2127</v>
      </c>
      <c r="J323" s="41" t="s">
        <v>2122</v>
      </c>
      <c r="K323" s="40" t="s">
        <v>2121</v>
      </c>
    </row>
    <row r="324" spans="1:11" x14ac:dyDescent="0.2">
      <c r="A324" s="2">
        <v>323</v>
      </c>
      <c r="B324" s="40" t="s">
        <v>2072</v>
      </c>
      <c r="C324" s="40" t="s">
        <v>2073</v>
      </c>
      <c r="D324" s="146" t="s">
        <v>151</v>
      </c>
      <c r="E324" s="173">
        <v>325</v>
      </c>
      <c r="F324" s="163">
        <f>IF(LOOKUP($J324,RABAT!$A$6:$A$9,RABAT!$A$6:$A$9)=$J324,LOOKUP($J324,RABAT!$A$6:$A$9,RABAT!C$6:C$9),"---")</f>
        <v>0</v>
      </c>
      <c r="G324" s="158">
        <f t="shared" si="19"/>
        <v>325</v>
      </c>
      <c r="H324" s="97" t="s">
        <v>2074</v>
      </c>
      <c r="I324" s="40" t="s">
        <v>2127</v>
      </c>
      <c r="J324" s="41" t="s">
        <v>2122</v>
      </c>
      <c r="K324" s="40" t="s">
        <v>2121</v>
      </c>
    </row>
    <row r="325" spans="1:11" x14ac:dyDescent="0.2">
      <c r="A325" s="5">
        <v>324</v>
      </c>
      <c r="B325" s="40" t="s">
        <v>2075</v>
      </c>
      <c r="C325" s="40" t="s">
        <v>2076</v>
      </c>
      <c r="D325" s="149" t="s">
        <v>151</v>
      </c>
      <c r="E325" s="173">
        <v>325</v>
      </c>
      <c r="F325" s="163">
        <f>IF(LOOKUP($J325,RABAT!$A$6:$A$9,RABAT!$A$6:$A$9)=$J325,LOOKUP($J325,RABAT!$A$6:$A$9,RABAT!C$6:C$9),"---")</f>
        <v>0</v>
      </c>
      <c r="G325" s="158">
        <f t="shared" si="19"/>
        <v>325</v>
      </c>
      <c r="H325" s="97" t="s">
        <v>2670</v>
      </c>
      <c r="I325" s="40" t="s">
        <v>2127</v>
      </c>
      <c r="J325" s="41" t="s">
        <v>2122</v>
      </c>
      <c r="K325" s="40" t="s">
        <v>2121</v>
      </c>
    </row>
    <row r="326" spans="1:11" x14ac:dyDescent="0.2">
      <c r="A326" s="2">
        <v>325</v>
      </c>
      <c r="B326" s="38" t="s">
        <v>4991</v>
      </c>
      <c r="C326" s="40" t="s">
        <v>2077</v>
      </c>
      <c r="D326" s="149" t="s">
        <v>151</v>
      </c>
      <c r="E326" s="173">
        <v>343</v>
      </c>
      <c r="F326" s="163">
        <f>IF(LOOKUP($J326,RABAT!$A$6:$A$9,RABAT!$A$6:$A$9)=$J326,LOOKUP($J326,RABAT!$A$6:$A$9,RABAT!C$6:C$9),"---")</f>
        <v>0</v>
      </c>
      <c r="G326" s="158">
        <f t="shared" si="19"/>
        <v>343</v>
      </c>
      <c r="H326" s="110" t="s">
        <v>2078</v>
      </c>
      <c r="I326" s="72" t="s">
        <v>2127</v>
      </c>
      <c r="J326" s="73" t="s">
        <v>2122</v>
      </c>
      <c r="K326" s="72" t="s">
        <v>2121</v>
      </c>
    </row>
    <row r="327" spans="1:11" x14ac:dyDescent="0.2">
      <c r="A327" s="5">
        <v>326</v>
      </c>
      <c r="B327" s="40" t="s">
        <v>2079</v>
      </c>
      <c r="C327" s="40" t="s">
        <v>2080</v>
      </c>
      <c r="D327" s="146" t="s">
        <v>151</v>
      </c>
      <c r="E327" s="173">
        <v>343</v>
      </c>
      <c r="F327" s="163">
        <f>IF(LOOKUP($J327,RABAT!$A$6:$A$9,RABAT!$A$6:$A$9)=$J327,LOOKUP($J327,RABAT!$A$6:$A$9,RABAT!C$6:C$9),"---")</f>
        <v>0</v>
      </c>
      <c r="G327" s="158">
        <f t="shared" si="19"/>
        <v>343</v>
      </c>
      <c r="H327" s="97" t="s">
        <v>2081</v>
      </c>
      <c r="I327" s="40" t="s">
        <v>2127</v>
      </c>
      <c r="J327" s="41" t="s">
        <v>2122</v>
      </c>
      <c r="K327" s="40" t="s">
        <v>2121</v>
      </c>
    </row>
    <row r="328" spans="1:11" x14ac:dyDescent="0.2">
      <c r="A328" s="2">
        <v>327</v>
      </c>
      <c r="B328" s="40" t="s">
        <v>2082</v>
      </c>
      <c r="C328" s="40" t="s">
        <v>2083</v>
      </c>
      <c r="D328" s="146" t="s">
        <v>151</v>
      </c>
      <c r="E328" s="173">
        <v>343</v>
      </c>
      <c r="F328" s="163">
        <f>IF(LOOKUP($J328,RABAT!$A$6:$A$9,RABAT!$A$6:$A$9)=$J328,LOOKUP($J328,RABAT!$A$6:$A$9,RABAT!C$6:C$9),"---")</f>
        <v>0</v>
      </c>
      <c r="G328" s="158">
        <f t="shared" si="19"/>
        <v>343</v>
      </c>
      <c r="H328" s="97" t="s">
        <v>2084</v>
      </c>
      <c r="I328" s="40" t="s">
        <v>2127</v>
      </c>
      <c r="J328" s="41" t="s">
        <v>2122</v>
      </c>
      <c r="K328" s="40" t="s">
        <v>2121</v>
      </c>
    </row>
    <row r="329" spans="1:11" x14ac:dyDescent="0.2">
      <c r="A329" s="2">
        <v>328</v>
      </c>
      <c r="B329" s="40" t="s">
        <v>2085</v>
      </c>
      <c r="C329" s="40" t="s">
        <v>2086</v>
      </c>
      <c r="D329" s="146" t="s">
        <v>151</v>
      </c>
      <c r="E329" s="173">
        <v>352</v>
      </c>
      <c r="F329" s="163">
        <f>IF(LOOKUP($J329,RABAT!$A$6:$A$9,RABAT!$A$6:$A$9)=$J329,LOOKUP($J329,RABAT!$A$6:$A$9,RABAT!C$6:C$9),"---")</f>
        <v>0</v>
      </c>
      <c r="G329" s="158">
        <f t="shared" si="19"/>
        <v>352</v>
      </c>
      <c r="H329" s="97" t="s">
        <v>2087</v>
      </c>
      <c r="I329" s="40" t="s">
        <v>2127</v>
      </c>
      <c r="J329" s="41" t="s">
        <v>2122</v>
      </c>
      <c r="K329" s="40" t="s">
        <v>2121</v>
      </c>
    </row>
    <row r="330" spans="1:11" x14ac:dyDescent="0.2">
      <c r="A330" s="2">
        <v>329</v>
      </c>
      <c r="B330" s="40" t="s">
        <v>2088</v>
      </c>
      <c r="C330" s="40" t="s">
        <v>2089</v>
      </c>
      <c r="D330" s="146" t="s">
        <v>151</v>
      </c>
      <c r="E330" s="173">
        <v>352</v>
      </c>
      <c r="F330" s="163">
        <f>IF(LOOKUP($J330,RABAT!$A$6:$A$9,RABAT!$A$6:$A$9)=$J330,LOOKUP($J330,RABAT!$A$6:$A$9,RABAT!C$6:C$9),"---")</f>
        <v>0</v>
      </c>
      <c r="G330" s="158">
        <f t="shared" si="19"/>
        <v>352</v>
      </c>
      <c r="H330" s="97" t="s">
        <v>2090</v>
      </c>
      <c r="I330" s="40" t="s">
        <v>2127</v>
      </c>
      <c r="J330" s="41" t="s">
        <v>2122</v>
      </c>
      <c r="K330" s="40" t="s">
        <v>2121</v>
      </c>
    </row>
    <row r="331" spans="1:11" x14ac:dyDescent="0.2">
      <c r="A331" s="5">
        <v>330</v>
      </c>
      <c r="B331" s="103" t="s">
        <v>132</v>
      </c>
      <c r="C331" s="100" t="s">
        <v>2948</v>
      </c>
      <c r="D331" s="114" t="s">
        <v>150</v>
      </c>
      <c r="E331" s="115" t="s">
        <v>137</v>
      </c>
      <c r="F331" s="113" t="s">
        <v>138</v>
      </c>
      <c r="G331" s="114" t="s">
        <v>139</v>
      </c>
      <c r="H331" s="3" t="s">
        <v>134</v>
      </c>
      <c r="I331" s="3" t="s">
        <v>135</v>
      </c>
      <c r="J331" s="3" t="s">
        <v>136</v>
      </c>
      <c r="K331" s="3" t="s">
        <v>2120</v>
      </c>
    </row>
    <row r="332" spans="1:11" x14ac:dyDescent="0.2">
      <c r="A332" s="2">
        <v>331</v>
      </c>
      <c r="B332" s="40" t="s">
        <v>2091</v>
      </c>
      <c r="C332" s="40" t="s">
        <v>2092</v>
      </c>
      <c r="D332" s="146" t="s">
        <v>151</v>
      </c>
      <c r="E332" s="173">
        <v>352</v>
      </c>
      <c r="F332" s="163">
        <f>IF(LOOKUP($J332,RABAT!$A$6:$A$9,RABAT!$A$6:$A$9)=$J332,LOOKUP($J332,RABAT!$A$6:$A$9,RABAT!C$6:C$9),"---")</f>
        <v>0</v>
      </c>
      <c r="G332" s="158">
        <f t="shared" si="19"/>
        <v>352</v>
      </c>
      <c r="H332" s="97" t="s">
        <v>2093</v>
      </c>
      <c r="I332" s="40" t="s">
        <v>2127</v>
      </c>
      <c r="J332" s="41" t="s">
        <v>2122</v>
      </c>
      <c r="K332" s="40" t="s">
        <v>2121</v>
      </c>
    </row>
    <row r="333" spans="1:11" customFormat="1" x14ac:dyDescent="0.2">
      <c r="A333" s="5">
        <v>332</v>
      </c>
      <c r="B333" s="40" t="s">
        <v>2094</v>
      </c>
      <c r="C333" s="40" t="s">
        <v>2095</v>
      </c>
      <c r="D333" s="146" t="s">
        <v>151</v>
      </c>
      <c r="E333" s="173">
        <v>1115</v>
      </c>
      <c r="F333" s="163">
        <f>IF(LOOKUP($J333,RABAT!$A$6:$A$9,RABAT!$A$6:$A$9)=$J333,LOOKUP($J333,RABAT!$A$6:$A$9,RABAT!C$6:C$9),"---")</f>
        <v>0</v>
      </c>
      <c r="G333" s="158">
        <f t="shared" si="19"/>
        <v>1115</v>
      </c>
      <c r="H333" s="97" t="s">
        <v>4158</v>
      </c>
      <c r="I333" s="40" t="s">
        <v>2096</v>
      </c>
      <c r="J333" s="41" t="s">
        <v>2122</v>
      </c>
      <c r="K333" s="40" t="s">
        <v>2121</v>
      </c>
    </row>
    <row r="334" spans="1:11" x14ac:dyDescent="0.2">
      <c r="A334" s="2">
        <v>333</v>
      </c>
      <c r="B334" s="40" t="s">
        <v>4653</v>
      </c>
      <c r="C334" s="40" t="s">
        <v>4654</v>
      </c>
      <c r="D334" s="146" t="s">
        <v>151</v>
      </c>
      <c r="E334" s="173">
        <v>430</v>
      </c>
      <c r="F334" s="163">
        <f>IF(LOOKUP($J334,RABAT!$A$6:$A$9,RABAT!$A$6:$A$9)=$J334,LOOKUP($J334,RABAT!$A$6:$A$9,RABAT!C$6:C$9),"---")</f>
        <v>0</v>
      </c>
      <c r="G334" s="158">
        <f t="shared" si="19"/>
        <v>430</v>
      </c>
      <c r="H334" s="97" t="s">
        <v>4655</v>
      </c>
      <c r="I334" s="40" t="s">
        <v>2127</v>
      </c>
      <c r="J334" s="41" t="s">
        <v>2122</v>
      </c>
      <c r="K334" s="40" t="s">
        <v>2121</v>
      </c>
    </row>
    <row r="335" spans="1:11" x14ac:dyDescent="0.2">
      <c r="A335" s="2">
        <v>334</v>
      </c>
      <c r="B335" s="40" t="s">
        <v>4656</v>
      </c>
      <c r="C335" s="40" t="s">
        <v>4657</v>
      </c>
      <c r="D335" s="146" t="s">
        <v>152</v>
      </c>
      <c r="E335" s="173">
        <v>409</v>
      </c>
      <c r="F335" s="163">
        <f>IF(LOOKUP($J335,RABAT!$A$6:$A$9,RABAT!$A$6:$A$9)=$J335,LOOKUP($J335,RABAT!$A$6:$A$9,RABAT!C$6:C$9),"---")</f>
        <v>0</v>
      </c>
      <c r="G335" s="158">
        <f t="shared" si="19"/>
        <v>409</v>
      </c>
      <c r="H335" s="97" t="s">
        <v>4658</v>
      </c>
      <c r="I335" s="40" t="s">
        <v>2127</v>
      </c>
      <c r="J335" s="41" t="s">
        <v>2122</v>
      </c>
      <c r="K335" s="40" t="s">
        <v>2121</v>
      </c>
    </row>
    <row r="336" spans="1:11" x14ac:dyDescent="0.2">
      <c r="A336" s="2">
        <v>335</v>
      </c>
      <c r="B336" s="40" t="s">
        <v>4659</v>
      </c>
      <c r="C336" s="40" t="s">
        <v>4660</v>
      </c>
      <c r="D336" s="146" t="s">
        <v>151</v>
      </c>
      <c r="E336" s="173">
        <v>430</v>
      </c>
      <c r="F336" s="163">
        <f>IF(LOOKUP($J336,RABAT!$A$6:$A$9,RABAT!$A$6:$A$9)=$J336,LOOKUP($J336,RABAT!$A$6:$A$9,RABAT!C$6:C$9),"---")</f>
        <v>0</v>
      </c>
      <c r="G336" s="158">
        <f t="shared" si="19"/>
        <v>430</v>
      </c>
      <c r="H336" s="97" t="s">
        <v>4661</v>
      </c>
      <c r="I336" s="40" t="s">
        <v>2127</v>
      </c>
      <c r="J336" s="41" t="s">
        <v>2122</v>
      </c>
      <c r="K336" s="40" t="s">
        <v>2121</v>
      </c>
    </row>
    <row r="337" spans="1:11" x14ac:dyDescent="0.2">
      <c r="A337" s="5">
        <v>336</v>
      </c>
      <c r="B337" s="40" t="s">
        <v>4662</v>
      </c>
      <c r="C337" s="40" t="s">
        <v>4663</v>
      </c>
      <c r="D337" s="146" t="s">
        <v>152</v>
      </c>
      <c r="E337" s="173">
        <v>417</v>
      </c>
      <c r="F337" s="163">
        <f>IF(LOOKUP($J337,RABAT!$A$6:$A$9,RABAT!$A$6:$A$9)=$J337,LOOKUP($J337,RABAT!$A$6:$A$9,RABAT!C$6:C$9),"---")</f>
        <v>0</v>
      </c>
      <c r="G337" s="158">
        <f t="shared" si="19"/>
        <v>417</v>
      </c>
      <c r="H337" s="97" t="s">
        <v>4664</v>
      </c>
      <c r="I337" s="40" t="s">
        <v>2127</v>
      </c>
      <c r="J337" s="41" t="s">
        <v>2122</v>
      </c>
      <c r="K337" s="40" t="s">
        <v>2121</v>
      </c>
    </row>
    <row r="338" spans="1:11" x14ac:dyDescent="0.2">
      <c r="A338" s="2">
        <v>337</v>
      </c>
      <c r="B338" s="40" t="s">
        <v>4665</v>
      </c>
      <c r="C338" s="40" t="s">
        <v>4666</v>
      </c>
      <c r="D338" s="146" t="s">
        <v>151</v>
      </c>
      <c r="E338" s="173">
        <v>440</v>
      </c>
      <c r="F338" s="163">
        <f>IF(LOOKUP($J338,RABAT!$A$6:$A$9,RABAT!$A$6:$A$9)=$J338,LOOKUP($J338,RABAT!$A$6:$A$9,RABAT!C$6:C$9),"---")</f>
        <v>0</v>
      </c>
      <c r="G338" s="158">
        <f t="shared" si="19"/>
        <v>440</v>
      </c>
      <c r="H338" s="97" t="s">
        <v>4667</v>
      </c>
      <c r="I338" s="40" t="s">
        <v>2127</v>
      </c>
      <c r="J338" s="41" t="s">
        <v>2122</v>
      </c>
      <c r="K338" s="40" t="s">
        <v>2121</v>
      </c>
    </row>
    <row r="339" spans="1:11" x14ac:dyDescent="0.2">
      <c r="A339" s="5">
        <v>338</v>
      </c>
      <c r="B339" s="40" t="s">
        <v>4668</v>
      </c>
      <c r="C339" s="40" t="s">
        <v>4669</v>
      </c>
      <c r="D339" s="146" t="s">
        <v>151</v>
      </c>
      <c r="E339" s="173">
        <v>417</v>
      </c>
      <c r="F339" s="163">
        <f>IF(LOOKUP($J339,RABAT!$A$6:$A$9,RABAT!$A$6:$A$9)=$J339,LOOKUP($J339,RABAT!$A$6:$A$9,RABAT!C$6:C$9),"---")</f>
        <v>0</v>
      </c>
      <c r="G339" s="158">
        <f t="shared" si="19"/>
        <v>417</v>
      </c>
      <c r="H339" s="97" t="s">
        <v>4670</v>
      </c>
      <c r="I339" s="40" t="s">
        <v>2127</v>
      </c>
      <c r="J339" s="41" t="s">
        <v>2122</v>
      </c>
      <c r="K339" s="40" t="s">
        <v>2121</v>
      </c>
    </row>
    <row r="340" spans="1:11" x14ac:dyDescent="0.2">
      <c r="A340" s="2">
        <v>339</v>
      </c>
      <c r="B340" s="40" t="s">
        <v>4671</v>
      </c>
      <c r="C340" s="40" t="s">
        <v>4672</v>
      </c>
      <c r="D340" s="146" t="s">
        <v>152</v>
      </c>
      <c r="E340" s="173">
        <v>1210</v>
      </c>
      <c r="F340" s="163">
        <f>IF(LOOKUP($J340,RABAT!$A$6:$A$9,RABAT!$A$6:$A$9)=$J340,LOOKUP($J340,RABAT!$A$6:$A$9,RABAT!C$6:C$9),"---")</f>
        <v>0</v>
      </c>
      <c r="G340" s="158">
        <f t="shared" si="19"/>
        <v>1210</v>
      </c>
      <c r="H340" s="97" t="s">
        <v>4673</v>
      </c>
      <c r="I340" s="40" t="s">
        <v>2096</v>
      </c>
      <c r="J340" s="41" t="s">
        <v>2122</v>
      </c>
      <c r="K340" s="40" t="s">
        <v>2121</v>
      </c>
    </row>
    <row r="341" spans="1:11" x14ac:dyDescent="0.2">
      <c r="A341" s="2">
        <v>340</v>
      </c>
      <c r="B341" s="40" t="s">
        <v>4674</v>
      </c>
      <c r="C341" s="40" t="s">
        <v>4675</v>
      </c>
      <c r="D341" s="146" t="s">
        <v>152</v>
      </c>
      <c r="E341" s="173">
        <v>1233</v>
      </c>
      <c r="F341" s="163">
        <f>IF(LOOKUP($J341,RABAT!$A$6:$A$9,RABAT!$A$6:$A$9)=$J341,LOOKUP($J341,RABAT!$A$6:$A$9,RABAT!C$6:C$9),"---")</f>
        <v>0</v>
      </c>
      <c r="G341" s="158">
        <f t="shared" si="19"/>
        <v>1233</v>
      </c>
      <c r="H341" s="97" t="s">
        <v>4676</v>
      </c>
      <c r="I341" s="40" t="s">
        <v>2096</v>
      </c>
      <c r="J341" s="41" t="s">
        <v>2122</v>
      </c>
      <c r="K341" s="40" t="s">
        <v>2121</v>
      </c>
    </row>
    <row r="342" spans="1:11" x14ac:dyDescent="0.2">
      <c r="A342" s="2">
        <v>341</v>
      </c>
      <c r="B342" s="40" t="s">
        <v>4677</v>
      </c>
      <c r="C342" s="40" t="s">
        <v>4678</v>
      </c>
      <c r="D342" s="146" t="s">
        <v>152</v>
      </c>
      <c r="E342" s="173">
        <v>618</v>
      </c>
      <c r="F342" s="163">
        <f>IF(LOOKUP($J342,RABAT!$A$6:$A$9,RABAT!$A$6:$A$9)=$J342,LOOKUP($J342,RABAT!$A$6:$A$9,RABAT!C$6:C$9),"---")</f>
        <v>0</v>
      </c>
      <c r="G342" s="158">
        <f t="shared" si="19"/>
        <v>618</v>
      </c>
      <c r="H342" s="97" t="s">
        <v>4679</v>
      </c>
      <c r="I342" s="40" t="s">
        <v>2127</v>
      </c>
      <c r="J342" s="41" t="s">
        <v>2122</v>
      </c>
      <c r="K342" s="40" t="s">
        <v>2121</v>
      </c>
    </row>
    <row r="343" spans="1:11" customFormat="1" x14ac:dyDescent="0.2">
      <c r="A343" s="5">
        <v>342</v>
      </c>
      <c r="B343" s="40" t="s">
        <v>4680</v>
      </c>
      <c r="C343" s="40" t="s">
        <v>4681</v>
      </c>
      <c r="D343" s="149" t="s">
        <v>151</v>
      </c>
      <c r="E343" s="173">
        <v>586</v>
      </c>
      <c r="F343" s="163">
        <f>IF(LOOKUP($J343,RABAT!$A$6:$A$9,RABAT!$A$6:$A$9)=$J343,LOOKUP($J343,RABAT!$A$6:$A$9,RABAT!C$6:C$9),"---")</f>
        <v>0</v>
      </c>
      <c r="G343" s="158">
        <f t="shared" si="19"/>
        <v>586</v>
      </c>
      <c r="H343" s="97" t="s">
        <v>4682</v>
      </c>
      <c r="I343" s="40" t="s">
        <v>2127</v>
      </c>
      <c r="J343" s="41" t="s">
        <v>2122</v>
      </c>
      <c r="K343" s="40" t="s">
        <v>2121</v>
      </c>
    </row>
    <row r="344" spans="1:11" x14ac:dyDescent="0.2">
      <c r="A344" s="2">
        <v>343</v>
      </c>
      <c r="B344" s="40" t="s">
        <v>4683</v>
      </c>
      <c r="C344" s="40" t="s">
        <v>4684</v>
      </c>
      <c r="D344" s="146" t="s">
        <v>152</v>
      </c>
      <c r="E344" s="173">
        <v>618</v>
      </c>
      <c r="F344" s="163">
        <f>IF(LOOKUP($J344,RABAT!$A$6:$A$9,RABAT!$A$6:$A$9)=$J344,LOOKUP($J344,RABAT!$A$6:$A$9,RABAT!C$6:C$9),"---")</f>
        <v>0</v>
      </c>
      <c r="G344" s="158">
        <f t="shared" si="19"/>
        <v>618</v>
      </c>
      <c r="H344" s="97" t="s">
        <v>4685</v>
      </c>
      <c r="I344" s="40" t="s">
        <v>2127</v>
      </c>
      <c r="J344" s="41" t="s">
        <v>2122</v>
      </c>
      <c r="K344" s="40" t="s">
        <v>2121</v>
      </c>
    </row>
    <row r="345" spans="1:11" x14ac:dyDescent="0.2">
      <c r="A345" s="5">
        <v>344</v>
      </c>
      <c r="B345" s="40" t="s">
        <v>4686</v>
      </c>
      <c r="C345" s="40" t="s">
        <v>4687</v>
      </c>
      <c r="D345" s="146" t="s">
        <v>152</v>
      </c>
      <c r="E345" s="173">
        <v>626</v>
      </c>
      <c r="F345" s="163">
        <f>IF(LOOKUP($J345,RABAT!$A$6:$A$9,RABAT!$A$6:$A$9)=$J345,LOOKUP($J345,RABAT!$A$6:$A$9,RABAT!C$6:C$9),"---")</f>
        <v>0</v>
      </c>
      <c r="G345" s="158">
        <f t="shared" si="19"/>
        <v>626</v>
      </c>
      <c r="H345" s="97" t="s">
        <v>4688</v>
      </c>
      <c r="I345" s="40" t="s">
        <v>2127</v>
      </c>
      <c r="J345" s="41" t="s">
        <v>2122</v>
      </c>
      <c r="K345" s="40" t="s">
        <v>2121</v>
      </c>
    </row>
    <row r="346" spans="1:11" x14ac:dyDescent="0.2">
      <c r="A346" s="2">
        <v>345</v>
      </c>
      <c r="B346" s="40" t="s">
        <v>4689</v>
      </c>
      <c r="C346" s="40" t="s">
        <v>4690</v>
      </c>
      <c r="D346" s="146" t="s">
        <v>152</v>
      </c>
      <c r="E346" s="173">
        <v>626</v>
      </c>
      <c r="F346" s="163">
        <f>IF(LOOKUP($J346,RABAT!$A$6:$A$9,RABAT!$A$6:$A$9)=$J346,LOOKUP($J346,RABAT!$A$6:$A$9,RABAT!C$6:C$9),"---")</f>
        <v>0</v>
      </c>
      <c r="G346" s="158">
        <f t="shared" si="19"/>
        <v>626</v>
      </c>
      <c r="H346" s="97" t="s">
        <v>4691</v>
      </c>
      <c r="I346" s="40" t="s">
        <v>2127</v>
      </c>
      <c r="J346" s="41" t="s">
        <v>2122</v>
      </c>
      <c r="K346" s="40" t="s">
        <v>2121</v>
      </c>
    </row>
    <row r="347" spans="1:11" x14ac:dyDescent="0.2">
      <c r="A347" s="2">
        <v>346</v>
      </c>
      <c r="B347" s="40" t="s">
        <v>4692</v>
      </c>
      <c r="C347" s="40" t="s">
        <v>4693</v>
      </c>
      <c r="D347" s="146" t="s">
        <v>152</v>
      </c>
      <c r="E347" s="173">
        <v>626</v>
      </c>
      <c r="F347" s="163">
        <f>IF(LOOKUP($J347,RABAT!$A$6:$A$9,RABAT!$A$6:$A$9)=$J347,LOOKUP($J347,RABAT!$A$6:$A$9,RABAT!C$6:C$9),"---")</f>
        <v>0</v>
      </c>
      <c r="G347" s="158">
        <f t="shared" si="19"/>
        <v>626</v>
      </c>
      <c r="H347" s="97" t="s">
        <v>4694</v>
      </c>
      <c r="I347" s="40" t="s">
        <v>2127</v>
      </c>
      <c r="J347" s="41" t="s">
        <v>2122</v>
      </c>
      <c r="K347" s="40" t="s">
        <v>2121</v>
      </c>
    </row>
    <row r="348" spans="1:11" x14ac:dyDescent="0.2">
      <c r="A348" s="2">
        <v>347</v>
      </c>
      <c r="B348" s="40" t="s">
        <v>4695</v>
      </c>
      <c r="C348" s="40" t="s">
        <v>4696</v>
      </c>
      <c r="D348" s="146" t="s">
        <v>152</v>
      </c>
      <c r="E348" s="173">
        <v>1242</v>
      </c>
      <c r="F348" s="163">
        <f>IF(LOOKUP($J348,RABAT!$A$6:$A$9,RABAT!$A$6:$A$9)=$J348,LOOKUP($J348,RABAT!$A$6:$A$9,RABAT!C$6:C$9),"---")</f>
        <v>0</v>
      </c>
      <c r="G348" s="158">
        <f t="shared" si="19"/>
        <v>1242</v>
      </c>
      <c r="H348" s="97" t="s">
        <v>4697</v>
      </c>
      <c r="I348" s="40" t="s">
        <v>2337</v>
      </c>
      <c r="J348" s="41" t="s">
        <v>2122</v>
      </c>
      <c r="K348" s="40" t="s">
        <v>2121</v>
      </c>
    </row>
    <row r="349" spans="1:11" x14ac:dyDescent="0.2">
      <c r="A349" s="5">
        <v>348</v>
      </c>
      <c r="B349" s="40" t="s">
        <v>4698</v>
      </c>
      <c r="C349" s="40" t="s">
        <v>4699</v>
      </c>
      <c r="D349" s="146" t="s">
        <v>152</v>
      </c>
      <c r="E349" s="173">
        <v>1252</v>
      </c>
      <c r="F349" s="163">
        <f>IF(LOOKUP($J349,RABAT!$A$6:$A$9,RABAT!$A$6:$A$9)=$J349,LOOKUP($J349,RABAT!$A$6:$A$9,RABAT!C$6:C$9),"---")</f>
        <v>0</v>
      </c>
      <c r="G349" s="158">
        <f t="shared" si="19"/>
        <v>1252</v>
      </c>
      <c r="H349" s="97" t="s">
        <v>4700</v>
      </c>
      <c r="I349" s="40" t="s">
        <v>2337</v>
      </c>
      <c r="J349" s="41" t="s">
        <v>2122</v>
      </c>
      <c r="K349" s="40" t="s">
        <v>2121</v>
      </c>
    </row>
    <row r="350" spans="1:11" x14ac:dyDescent="0.2">
      <c r="A350" s="2">
        <v>349</v>
      </c>
      <c r="B350" s="40" t="s">
        <v>4701</v>
      </c>
      <c r="C350" s="40" t="s">
        <v>4702</v>
      </c>
      <c r="D350" s="149" t="s">
        <v>151</v>
      </c>
      <c r="E350" s="173">
        <v>831</v>
      </c>
      <c r="F350" s="163">
        <f>IF(LOOKUP($J350,RABAT!$A$6:$A$9,RABAT!$A$6:$A$9)=$J350,LOOKUP($J350,RABAT!$A$6:$A$9,RABAT!C$6:C$9),"---")</f>
        <v>0</v>
      </c>
      <c r="G350" s="158">
        <f t="shared" si="19"/>
        <v>831</v>
      </c>
      <c r="H350" s="97" t="s">
        <v>4703</v>
      </c>
      <c r="I350" s="40" t="s">
        <v>2127</v>
      </c>
      <c r="J350" s="41" t="s">
        <v>2122</v>
      </c>
      <c r="K350" s="40" t="s">
        <v>2121</v>
      </c>
    </row>
    <row r="351" spans="1:11" x14ac:dyDescent="0.2">
      <c r="A351" s="5">
        <v>350</v>
      </c>
      <c r="B351" s="40" t="s">
        <v>4704</v>
      </c>
      <c r="C351" s="40" t="s">
        <v>4705</v>
      </c>
      <c r="D351" s="146" t="s">
        <v>152</v>
      </c>
      <c r="E351" s="173">
        <v>789</v>
      </c>
      <c r="F351" s="163">
        <f>IF(LOOKUP($J351,RABAT!$A$6:$A$9,RABAT!$A$6:$A$9)=$J351,LOOKUP($J351,RABAT!$A$6:$A$9,RABAT!C$6:C$9),"---")</f>
        <v>0</v>
      </c>
      <c r="G351" s="158">
        <f t="shared" si="19"/>
        <v>789</v>
      </c>
      <c r="H351" s="97" t="s">
        <v>4706</v>
      </c>
      <c r="I351" s="40" t="s">
        <v>2127</v>
      </c>
      <c r="J351" s="41" t="s">
        <v>2122</v>
      </c>
      <c r="K351" s="40" t="s">
        <v>2121</v>
      </c>
    </row>
    <row r="352" spans="1:11" x14ac:dyDescent="0.2">
      <c r="A352" s="2">
        <v>351</v>
      </c>
      <c r="B352" s="40" t="s">
        <v>4707</v>
      </c>
      <c r="C352" s="40" t="s">
        <v>4708</v>
      </c>
      <c r="D352" s="146" t="s">
        <v>151</v>
      </c>
      <c r="E352" s="173">
        <v>831</v>
      </c>
      <c r="F352" s="163">
        <f>IF(LOOKUP($J352,RABAT!$A$6:$A$9,RABAT!$A$6:$A$9)=$J352,LOOKUP($J352,RABAT!$A$6:$A$9,RABAT!C$6:C$9),"---")</f>
        <v>0</v>
      </c>
      <c r="G352" s="158">
        <f t="shared" si="19"/>
        <v>831</v>
      </c>
      <c r="H352" s="97" t="s">
        <v>4709</v>
      </c>
      <c r="I352" s="40" t="s">
        <v>2127</v>
      </c>
      <c r="J352" s="41" t="s">
        <v>2122</v>
      </c>
      <c r="K352" s="40" t="s">
        <v>2121</v>
      </c>
    </row>
    <row r="353" spans="1:11" x14ac:dyDescent="0.2">
      <c r="A353" s="2">
        <v>352</v>
      </c>
      <c r="B353" s="40" t="s">
        <v>4710</v>
      </c>
      <c r="C353" s="40" t="s">
        <v>4711</v>
      </c>
      <c r="D353" s="146" t="s">
        <v>151</v>
      </c>
      <c r="E353" s="173">
        <v>796</v>
      </c>
      <c r="F353" s="163">
        <f>IF(LOOKUP($J353,RABAT!$A$6:$A$9,RABAT!$A$6:$A$9)=$J353,LOOKUP($J353,RABAT!$A$6:$A$9,RABAT!C$6:C$9),"---")</f>
        <v>0</v>
      </c>
      <c r="G353" s="158">
        <f t="shared" si="19"/>
        <v>796</v>
      </c>
      <c r="H353" s="97" t="s">
        <v>4712</v>
      </c>
      <c r="I353" s="40" t="s">
        <v>2127</v>
      </c>
      <c r="J353" s="41" t="s">
        <v>2122</v>
      </c>
      <c r="K353" s="40" t="s">
        <v>2121</v>
      </c>
    </row>
    <row r="354" spans="1:11" x14ac:dyDescent="0.2">
      <c r="A354" s="2">
        <v>353</v>
      </c>
      <c r="B354" s="40" t="s">
        <v>4713</v>
      </c>
      <c r="C354" s="40" t="s">
        <v>4714</v>
      </c>
      <c r="D354" s="146" t="s">
        <v>151</v>
      </c>
      <c r="E354" s="173">
        <v>837</v>
      </c>
      <c r="F354" s="163">
        <f>IF(LOOKUP($J354,RABAT!$A$6:$A$9,RABAT!$A$6:$A$9)=$J354,LOOKUP($J354,RABAT!$A$6:$A$9,RABAT!C$6:C$9),"---")</f>
        <v>0</v>
      </c>
      <c r="G354" s="158">
        <f t="shared" si="19"/>
        <v>837</v>
      </c>
      <c r="H354" s="97" t="s">
        <v>4715</v>
      </c>
      <c r="I354" s="40" t="s">
        <v>2127</v>
      </c>
      <c r="J354" s="41" t="s">
        <v>2122</v>
      </c>
      <c r="K354" s="40" t="s">
        <v>2121</v>
      </c>
    </row>
    <row r="355" spans="1:11" x14ac:dyDescent="0.2">
      <c r="A355" s="5">
        <v>354</v>
      </c>
      <c r="B355" s="40" t="s">
        <v>4716</v>
      </c>
      <c r="C355" s="40" t="s">
        <v>4717</v>
      </c>
      <c r="D355" s="149" t="s">
        <v>151</v>
      </c>
      <c r="E355" s="173">
        <v>837</v>
      </c>
      <c r="F355" s="163">
        <f>IF(LOOKUP($J355,RABAT!$A$6:$A$9,RABAT!$A$6:$A$9)=$J355,LOOKUP($J355,RABAT!$A$6:$A$9,RABAT!C$6:C$9),"---")</f>
        <v>0</v>
      </c>
      <c r="G355" s="158">
        <f t="shared" si="19"/>
        <v>837</v>
      </c>
      <c r="H355" s="97" t="s">
        <v>4718</v>
      </c>
      <c r="I355" s="40" t="s">
        <v>2127</v>
      </c>
      <c r="J355" s="41" t="s">
        <v>2122</v>
      </c>
      <c r="K355" s="40" t="s">
        <v>2121</v>
      </c>
    </row>
    <row r="356" spans="1:11" x14ac:dyDescent="0.2">
      <c r="A356" s="2">
        <v>355</v>
      </c>
      <c r="B356" s="40" t="s">
        <v>4719</v>
      </c>
      <c r="C356" s="40" t="s">
        <v>4720</v>
      </c>
      <c r="D356" s="149" t="s">
        <v>151</v>
      </c>
      <c r="E356" s="173">
        <v>1324</v>
      </c>
      <c r="F356" s="163">
        <f>IF(LOOKUP($J356,RABAT!$A$6:$A$9,RABAT!$A$6:$A$9)=$J356,LOOKUP($J356,RABAT!$A$6:$A$9,RABAT!C$6:C$9),"---")</f>
        <v>0</v>
      </c>
      <c r="G356" s="158">
        <f t="shared" si="19"/>
        <v>1324</v>
      </c>
      <c r="H356" s="97" t="s">
        <v>4721</v>
      </c>
      <c r="I356" s="40" t="s">
        <v>2337</v>
      </c>
      <c r="J356" s="41" t="s">
        <v>2122</v>
      </c>
      <c r="K356" s="40" t="s">
        <v>2121</v>
      </c>
    </row>
    <row r="357" spans="1:11" x14ac:dyDescent="0.2">
      <c r="A357" s="5">
        <v>356</v>
      </c>
      <c r="B357" s="40" t="s">
        <v>4722</v>
      </c>
      <c r="C357" s="40" t="s">
        <v>4723</v>
      </c>
      <c r="D357" s="149" t="s">
        <v>151</v>
      </c>
      <c r="E357" s="173">
        <v>1265</v>
      </c>
      <c r="F357" s="163">
        <f>IF(LOOKUP($J357,RABAT!$A$6:$A$9,RABAT!$A$6:$A$9)=$J357,LOOKUP($J357,RABAT!$A$6:$A$9,RABAT!C$6:C$9),"---")</f>
        <v>0</v>
      </c>
      <c r="G357" s="158">
        <f t="shared" si="19"/>
        <v>1265</v>
      </c>
      <c r="H357" s="97" t="s">
        <v>4724</v>
      </c>
      <c r="I357" s="40" t="s">
        <v>2337</v>
      </c>
      <c r="J357" s="41" t="s">
        <v>2122</v>
      </c>
      <c r="K357" s="40" t="s">
        <v>2121</v>
      </c>
    </row>
    <row r="358" spans="1:11" x14ac:dyDescent="0.2">
      <c r="A358" s="2">
        <v>357</v>
      </c>
      <c r="B358" s="40" t="s">
        <v>4725</v>
      </c>
      <c r="C358" s="40" t="s">
        <v>4726</v>
      </c>
      <c r="D358" s="146" t="s">
        <v>152</v>
      </c>
      <c r="E358" s="173">
        <v>1900</v>
      </c>
      <c r="F358" s="163">
        <f>IF(LOOKUP($J358,RABAT!$A$6:$A$9,RABAT!$A$6:$A$9)=$J358,LOOKUP($J358,RABAT!$A$6:$A$9,RABAT!C$6:C$9),"---")</f>
        <v>0</v>
      </c>
      <c r="G358" s="158">
        <f t="shared" si="19"/>
        <v>1900</v>
      </c>
      <c r="H358" s="97" t="s">
        <v>4727</v>
      </c>
      <c r="I358" s="40" t="s">
        <v>2337</v>
      </c>
      <c r="J358" s="41" t="s">
        <v>2122</v>
      </c>
      <c r="K358" s="40" t="s">
        <v>2121</v>
      </c>
    </row>
    <row r="359" spans="1:11" x14ac:dyDescent="0.2">
      <c r="A359" s="2">
        <v>358</v>
      </c>
      <c r="B359" s="40" t="s">
        <v>4728</v>
      </c>
      <c r="C359" s="40" t="s">
        <v>4729</v>
      </c>
      <c r="D359" s="146" t="s">
        <v>152</v>
      </c>
      <c r="E359" s="173">
        <v>1900</v>
      </c>
      <c r="F359" s="163">
        <f>IF(LOOKUP($J359,RABAT!$A$6:$A$9,RABAT!$A$6:$A$9)=$J359,LOOKUP($J359,RABAT!$A$6:$A$9,RABAT!C$6:C$9),"---")</f>
        <v>0</v>
      </c>
      <c r="G359" s="158">
        <f t="shared" si="19"/>
        <v>1900</v>
      </c>
      <c r="H359" s="97" t="s">
        <v>4730</v>
      </c>
      <c r="I359" s="40" t="s">
        <v>2337</v>
      </c>
      <c r="J359" s="41" t="s">
        <v>2122</v>
      </c>
      <c r="K359" s="40" t="s">
        <v>2121</v>
      </c>
    </row>
    <row r="360" spans="1:11" x14ac:dyDescent="0.2">
      <c r="A360" s="2">
        <v>359</v>
      </c>
      <c r="B360" s="40" t="s">
        <v>4731</v>
      </c>
      <c r="C360" s="40" t="s">
        <v>4732</v>
      </c>
      <c r="D360" s="146" t="s">
        <v>152</v>
      </c>
      <c r="E360" s="173">
        <v>1900</v>
      </c>
      <c r="F360" s="163">
        <f>IF(LOOKUP($J360,RABAT!$A$6:$A$9,RABAT!$A$6:$A$9)=$J360,LOOKUP($J360,RABAT!$A$6:$A$9,RABAT!C$6:C$9),"---")</f>
        <v>0</v>
      </c>
      <c r="G360" s="158">
        <f t="shared" si="19"/>
        <v>1900</v>
      </c>
      <c r="H360" s="97" t="s">
        <v>4733</v>
      </c>
      <c r="I360" s="40" t="s">
        <v>2337</v>
      </c>
      <c r="J360" s="41" t="s">
        <v>2122</v>
      </c>
      <c r="K360" s="40" t="s">
        <v>2121</v>
      </c>
    </row>
    <row r="361" spans="1:11" x14ac:dyDescent="0.2">
      <c r="A361" s="5">
        <v>360</v>
      </c>
      <c r="B361" s="40" t="s">
        <v>4734</v>
      </c>
      <c r="C361" s="40" t="s">
        <v>4735</v>
      </c>
      <c r="D361" s="146" t="s">
        <v>152</v>
      </c>
      <c r="E361" s="173">
        <v>1900</v>
      </c>
      <c r="F361" s="163">
        <f>IF(LOOKUP($J361,RABAT!$A$6:$A$9,RABAT!$A$6:$A$9)=$J361,LOOKUP($J361,RABAT!$A$6:$A$9,RABAT!C$6:C$9),"---")</f>
        <v>0</v>
      </c>
      <c r="G361" s="158">
        <f t="shared" ref="G361:G381" si="20">CEILING(E361-(E361*F361),0.1)</f>
        <v>1900</v>
      </c>
      <c r="H361" s="97" t="s">
        <v>4736</v>
      </c>
      <c r="I361" s="40" t="s">
        <v>2337</v>
      </c>
      <c r="J361" s="41" t="s">
        <v>2122</v>
      </c>
      <c r="K361" s="40" t="s">
        <v>2121</v>
      </c>
    </row>
    <row r="362" spans="1:11" x14ac:dyDescent="0.2">
      <c r="A362" s="2">
        <v>361</v>
      </c>
      <c r="B362" s="40" t="s">
        <v>4737</v>
      </c>
      <c r="C362" s="40" t="s">
        <v>4738</v>
      </c>
      <c r="D362" s="146" t="s">
        <v>152</v>
      </c>
      <c r="E362" s="173">
        <v>1900</v>
      </c>
      <c r="F362" s="163">
        <f>IF(LOOKUP($J362,RABAT!$A$6:$A$9,RABAT!$A$6:$A$9)=$J362,LOOKUP($J362,RABAT!$A$6:$A$9,RABAT!C$6:C$9),"---")</f>
        <v>0</v>
      </c>
      <c r="G362" s="158">
        <f t="shared" si="20"/>
        <v>1900</v>
      </c>
      <c r="H362" s="97" t="s">
        <v>4739</v>
      </c>
      <c r="I362" s="40" t="s">
        <v>2337</v>
      </c>
      <c r="J362" s="41" t="s">
        <v>2122</v>
      </c>
      <c r="K362" s="40" t="s">
        <v>2121</v>
      </c>
    </row>
    <row r="363" spans="1:11" x14ac:dyDescent="0.2">
      <c r="A363" s="5">
        <v>362</v>
      </c>
      <c r="B363" s="40" t="s">
        <v>4740</v>
      </c>
      <c r="C363" s="40" t="s">
        <v>4741</v>
      </c>
      <c r="D363" s="146" t="s">
        <v>152</v>
      </c>
      <c r="E363" s="173">
        <v>1900</v>
      </c>
      <c r="F363" s="163">
        <f>IF(LOOKUP($J363,RABAT!$A$6:$A$9,RABAT!$A$6:$A$9)=$J363,LOOKUP($J363,RABAT!$A$6:$A$9,RABAT!C$6:C$9),"---")</f>
        <v>0</v>
      </c>
      <c r="G363" s="158">
        <f t="shared" si="20"/>
        <v>1900</v>
      </c>
      <c r="H363" s="97" t="s">
        <v>4742</v>
      </c>
      <c r="I363" s="40" t="s">
        <v>2337</v>
      </c>
      <c r="J363" s="41" t="s">
        <v>2122</v>
      </c>
      <c r="K363" s="40" t="s">
        <v>2121</v>
      </c>
    </row>
    <row r="364" spans="1:11" x14ac:dyDescent="0.2">
      <c r="A364" s="2">
        <v>363</v>
      </c>
      <c r="B364" s="40" t="s">
        <v>4743</v>
      </c>
      <c r="C364" s="40" t="s">
        <v>4744</v>
      </c>
      <c r="D364" s="149" t="s">
        <v>152</v>
      </c>
      <c r="E364" s="173">
        <v>2939</v>
      </c>
      <c r="F364" s="163">
        <f>IF(LOOKUP($J364,RABAT!$A$6:$A$9,RABAT!$A$6:$A$9)=$J364,LOOKUP($J364,RABAT!$A$6:$A$9,RABAT!C$6:C$9),"---")</f>
        <v>0</v>
      </c>
      <c r="G364" s="158">
        <f t="shared" si="20"/>
        <v>2939</v>
      </c>
      <c r="H364" s="97" t="s">
        <v>4745</v>
      </c>
      <c r="I364" s="40" t="s">
        <v>2337</v>
      </c>
      <c r="J364" s="41" t="s">
        <v>2122</v>
      </c>
      <c r="K364" s="40" t="s">
        <v>2121</v>
      </c>
    </row>
    <row r="365" spans="1:11" x14ac:dyDescent="0.2">
      <c r="A365" s="2">
        <v>364</v>
      </c>
      <c r="B365" s="40" t="s">
        <v>4746</v>
      </c>
      <c r="C365" s="40" t="s">
        <v>4747</v>
      </c>
      <c r="D365" s="146" t="s">
        <v>152</v>
      </c>
      <c r="E365" s="173">
        <v>2939</v>
      </c>
      <c r="F365" s="163">
        <f>IF(LOOKUP($J365,RABAT!$A$6:$A$9,RABAT!$A$6:$A$9)=$J365,LOOKUP($J365,RABAT!$A$6:$A$9,RABAT!C$6:C$9),"---")</f>
        <v>0</v>
      </c>
      <c r="G365" s="158">
        <f t="shared" si="20"/>
        <v>2939</v>
      </c>
      <c r="H365" s="97" t="s">
        <v>4748</v>
      </c>
      <c r="I365" s="40" t="s">
        <v>2337</v>
      </c>
      <c r="J365" s="41" t="s">
        <v>2122</v>
      </c>
      <c r="K365" s="40" t="s">
        <v>2121</v>
      </c>
    </row>
    <row r="366" spans="1:11" x14ac:dyDescent="0.2">
      <c r="A366" s="2">
        <v>365</v>
      </c>
      <c r="B366" s="40" t="s">
        <v>4749</v>
      </c>
      <c r="C366" s="40" t="s">
        <v>4750</v>
      </c>
      <c r="D366" s="146" t="s">
        <v>152</v>
      </c>
      <c r="E366" s="173">
        <v>2960</v>
      </c>
      <c r="F366" s="163">
        <f>IF(LOOKUP($J366,RABAT!$A$6:$A$9,RABAT!$A$6:$A$9)=$J366,LOOKUP($J366,RABAT!$A$6:$A$9,RABAT!C$6:C$9),"---")</f>
        <v>0</v>
      </c>
      <c r="G366" s="158">
        <f t="shared" si="20"/>
        <v>2960</v>
      </c>
      <c r="H366" s="97" t="s">
        <v>4751</v>
      </c>
      <c r="I366" s="40" t="s">
        <v>2337</v>
      </c>
      <c r="J366" s="41" t="s">
        <v>2122</v>
      </c>
      <c r="K366" s="40" t="s">
        <v>2121</v>
      </c>
    </row>
    <row r="367" spans="1:11" x14ac:dyDescent="0.2">
      <c r="A367" s="5">
        <v>366</v>
      </c>
      <c r="B367" s="103" t="s">
        <v>132</v>
      </c>
      <c r="C367" s="100" t="s">
        <v>2948</v>
      </c>
      <c r="D367" s="114" t="s">
        <v>150</v>
      </c>
      <c r="E367" s="115" t="s">
        <v>137</v>
      </c>
      <c r="F367" s="113" t="s">
        <v>138</v>
      </c>
      <c r="G367" s="114" t="s">
        <v>139</v>
      </c>
      <c r="H367" s="3" t="s">
        <v>134</v>
      </c>
      <c r="I367" s="3" t="s">
        <v>135</v>
      </c>
      <c r="J367" s="3" t="s">
        <v>136</v>
      </c>
      <c r="K367" s="3" t="s">
        <v>2120</v>
      </c>
    </row>
    <row r="368" spans="1:11" x14ac:dyDescent="0.2">
      <c r="A368" s="2">
        <v>367</v>
      </c>
      <c r="B368" s="40" t="s">
        <v>4752</v>
      </c>
      <c r="C368" s="40" t="s">
        <v>4753</v>
      </c>
      <c r="D368" s="146" t="s">
        <v>152</v>
      </c>
      <c r="E368" s="173">
        <v>2835</v>
      </c>
      <c r="F368" s="163">
        <f>IF(LOOKUP($J368,RABAT!$A$6:$A$9,RABAT!$A$6:$A$9)=$J368,LOOKUP($J368,RABAT!$A$6:$A$9,RABAT!C$6:C$9),"---")</f>
        <v>0</v>
      </c>
      <c r="G368" s="158">
        <f t="shared" si="20"/>
        <v>2835</v>
      </c>
      <c r="H368" s="97" t="s">
        <v>4754</v>
      </c>
      <c r="I368" s="40" t="s">
        <v>2337</v>
      </c>
      <c r="J368" s="41" t="s">
        <v>2122</v>
      </c>
      <c r="K368" s="40" t="s">
        <v>2121</v>
      </c>
    </row>
    <row r="369" spans="1:11" x14ac:dyDescent="0.2">
      <c r="A369" s="5">
        <v>368</v>
      </c>
      <c r="B369" s="40" t="s">
        <v>4755</v>
      </c>
      <c r="C369" s="40" t="s">
        <v>4756</v>
      </c>
      <c r="D369" s="149" t="s">
        <v>151</v>
      </c>
      <c r="E369" s="173">
        <v>3254</v>
      </c>
      <c r="F369" s="163">
        <f>IF(LOOKUP($J369,RABAT!$A$6:$A$9,RABAT!$A$6:$A$9)=$J369,LOOKUP($J369,RABAT!$A$6:$A$9,RABAT!C$6:C$9),"---")</f>
        <v>0</v>
      </c>
      <c r="G369" s="158">
        <f t="shared" si="20"/>
        <v>3254</v>
      </c>
      <c r="H369" s="97" t="s">
        <v>4757</v>
      </c>
      <c r="I369" s="40" t="s">
        <v>2337</v>
      </c>
      <c r="J369" s="41" t="s">
        <v>2122</v>
      </c>
      <c r="K369" s="40" t="s">
        <v>2121</v>
      </c>
    </row>
    <row r="370" spans="1:11" x14ac:dyDescent="0.2">
      <c r="A370" s="2">
        <v>369</v>
      </c>
      <c r="B370" s="40" t="s">
        <v>4758</v>
      </c>
      <c r="C370" s="40" t="s">
        <v>4759</v>
      </c>
      <c r="D370" s="146" t="s">
        <v>152</v>
      </c>
      <c r="E370" s="173">
        <v>3094</v>
      </c>
      <c r="F370" s="163">
        <f>IF(LOOKUP($J370,RABAT!$A$6:$A$9,RABAT!$A$6:$A$9)=$J370,LOOKUP($J370,RABAT!$A$6:$A$9,RABAT!C$6:C$9),"---")</f>
        <v>0</v>
      </c>
      <c r="G370" s="158">
        <f t="shared" si="20"/>
        <v>3094</v>
      </c>
      <c r="H370" s="97" t="s">
        <v>4760</v>
      </c>
      <c r="I370" s="40" t="s">
        <v>2337</v>
      </c>
      <c r="J370" s="41" t="s">
        <v>2122</v>
      </c>
      <c r="K370" s="40" t="s">
        <v>2121</v>
      </c>
    </row>
    <row r="371" spans="1:11" x14ac:dyDescent="0.2">
      <c r="A371" s="2">
        <v>370</v>
      </c>
      <c r="B371" s="40" t="s">
        <v>4761</v>
      </c>
      <c r="C371" s="40" t="s">
        <v>4762</v>
      </c>
      <c r="D371" s="146" t="s">
        <v>152</v>
      </c>
      <c r="E371" s="173">
        <v>3183</v>
      </c>
      <c r="F371" s="163">
        <f>IF(LOOKUP($J371,RABAT!$A$6:$A$9,RABAT!$A$6:$A$9)=$J371,LOOKUP($J371,RABAT!$A$6:$A$9,RABAT!C$6:C$9),"---")</f>
        <v>0</v>
      </c>
      <c r="G371" s="158">
        <f t="shared" si="20"/>
        <v>3183</v>
      </c>
      <c r="H371" s="97" t="s">
        <v>4763</v>
      </c>
      <c r="I371" s="40" t="s">
        <v>2337</v>
      </c>
      <c r="J371" s="41" t="s">
        <v>2122</v>
      </c>
      <c r="K371" s="40" t="s">
        <v>2121</v>
      </c>
    </row>
    <row r="372" spans="1:11" x14ac:dyDescent="0.2">
      <c r="A372" s="2">
        <v>371</v>
      </c>
      <c r="B372" s="40" t="s">
        <v>4764</v>
      </c>
      <c r="C372" s="40" t="s">
        <v>4765</v>
      </c>
      <c r="D372" s="146" t="s">
        <v>152</v>
      </c>
      <c r="E372" s="173">
        <v>3260</v>
      </c>
      <c r="F372" s="163">
        <f>IF(LOOKUP($J372,RABAT!$A$6:$A$9,RABAT!$A$6:$A$9)=$J372,LOOKUP($J372,RABAT!$A$6:$A$9,RABAT!C$6:C$9),"---")</f>
        <v>0</v>
      </c>
      <c r="G372" s="158">
        <f t="shared" si="20"/>
        <v>3260</v>
      </c>
      <c r="H372" s="97" t="s">
        <v>4766</v>
      </c>
      <c r="I372" s="40" t="s">
        <v>2337</v>
      </c>
      <c r="J372" s="41" t="s">
        <v>2122</v>
      </c>
      <c r="K372" s="40" t="s">
        <v>2121</v>
      </c>
    </row>
    <row r="373" spans="1:11" x14ac:dyDescent="0.2">
      <c r="A373" s="5">
        <v>372</v>
      </c>
      <c r="B373" s="40" t="s">
        <v>4767</v>
      </c>
      <c r="C373" s="40" t="s">
        <v>4768</v>
      </c>
      <c r="D373" s="146" t="s">
        <v>152</v>
      </c>
      <c r="E373" s="173">
        <v>3802</v>
      </c>
      <c r="F373" s="163">
        <f>IF(LOOKUP($J373,RABAT!$A$6:$A$9,RABAT!$A$6:$A$9)=$J373,LOOKUP($J373,RABAT!$A$6:$A$9,RABAT!C$6:C$9),"---")</f>
        <v>0</v>
      </c>
      <c r="G373" s="158">
        <f t="shared" si="20"/>
        <v>3802</v>
      </c>
      <c r="H373" s="97" t="s">
        <v>4769</v>
      </c>
      <c r="I373" s="40" t="s">
        <v>2337</v>
      </c>
      <c r="J373" s="41" t="s">
        <v>2122</v>
      </c>
      <c r="K373" s="40" t="s">
        <v>2121</v>
      </c>
    </row>
    <row r="374" spans="1:11" s="74" customFormat="1" x14ac:dyDescent="0.2">
      <c r="A374" s="2">
        <v>373</v>
      </c>
      <c r="B374" s="40" t="s">
        <v>4770</v>
      </c>
      <c r="C374" s="40" t="s">
        <v>4771</v>
      </c>
      <c r="D374" s="146" t="s">
        <v>152</v>
      </c>
      <c r="E374" s="173">
        <v>3882</v>
      </c>
      <c r="F374" s="163">
        <f>IF(LOOKUP($J374,RABAT!$A$6:$A$9,RABAT!$A$6:$A$9)=$J374,LOOKUP($J374,RABAT!$A$6:$A$9,RABAT!C$6:C$9),"---")</f>
        <v>0</v>
      </c>
      <c r="G374" s="158">
        <f t="shared" si="20"/>
        <v>3882</v>
      </c>
      <c r="H374" s="97" t="s">
        <v>4772</v>
      </c>
      <c r="I374" s="40" t="s">
        <v>2337</v>
      </c>
      <c r="J374" s="41" t="s">
        <v>2122</v>
      </c>
      <c r="K374" s="40" t="s">
        <v>2121</v>
      </c>
    </row>
    <row r="375" spans="1:11" x14ac:dyDescent="0.2">
      <c r="A375" s="5">
        <v>374</v>
      </c>
      <c r="B375" s="40" t="s">
        <v>4773</v>
      </c>
      <c r="C375" s="40" t="s">
        <v>4774</v>
      </c>
      <c r="D375" s="146" t="s">
        <v>152</v>
      </c>
      <c r="E375" s="173">
        <v>3958</v>
      </c>
      <c r="F375" s="163">
        <f>IF(LOOKUP($J375,RABAT!$A$6:$A$9,RABAT!$A$6:$A$9)=$J375,LOOKUP($J375,RABAT!$A$6:$A$9,RABAT!C$6:C$9),"---")</f>
        <v>0</v>
      </c>
      <c r="G375" s="158">
        <f t="shared" si="20"/>
        <v>3958</v>
      </c>
      <c r="H375" s="97" t="s">
        <v>4775</v>
      </c>
      <c r="I375" s="40" t="s">
        <v>2337</v>
      </c>
      <c r="J375" s="41" t="s">
        <v>2122</v>
      </c>
      <c r="K375" s="40" t="s">
        <v>2121</v>
      </c>
    </row>
    <row r="376" spans="1:11" x14ac:dyDescent="0.2">
      <c r="A376" s="2">
        <v>375</v>
      </c>
      <c r="B376" s="40" t="s">
        <v>4776</v>
      </c>
      <c r="C376" s="40" t="s">
        <v>4777</v>
      </c>
      <c r="D376" s="146" t="s">
        <v>152</v>
      </c>
      <c r="E376" s="173">
        <v>5260</v>
      </c>
      <c r="F376" s="163">
        <f>IF(LOOKUP($J376,RABAT!$A$6:$A$9,RABAT!$A$6:$A$9)=$J376,LOOKUP($J376,RABAT!$A$6:$A$9,RABAT!C$6:C$9),"---")</f>
        <v>0</v>
      </c>
      <c r="G376" s="158">
        <f t="shared" si="20"/>
        <v>5260</v>
      </c>
      <c r="H376" s="97" t="s">
        <v>4778</v>
      </c>
      <c r="I376" s="40" t="s">
        <v>2337</v>
      </c>
      <c r="J376" s="41" t="s">
        <v>2122</v>
      </c>
      <c r="K376" s="40" t="s">
        <v>2121</v>
      </c>
    </row>
    <row r="377" spans="1:11" x14ac:dyDescent="0.2">
      <c r="A377" s="2">
        <v>376</v>
      </c>
      <c r="B377" s="40" t="s">
        <v>4779</v>
      </c>
      <c r="C377" s="40" t="s">
        <v>4780</v>
      </c>
      <c r="D377" s="146" t="s">
        <v>152</v>
      </c>
      <c r="E377" s="173">
        <v>5232</v>
      </c>
      <c r="F377" s="163">
        <f>IF(LOOKUP($J377,RABAT!$A$6:$A$9,RABAT!$A$6:$A$9)=$J377,LOOKUP($J377,RABAT!$A$6:$A$9,RABAT!C$6:C$9),"---")</f>
        <v>0</v>
      </c>
      <c r="G377" s="158">
        <f t="shared" si="20"/>
        <v>5232</v>
      </c>
      <c r="H377" s="97" t="s">
        <v>4781</v>
      </c>
      <c r="I377" s="40" t="s">
        <v>2337</v>
      </c>
      <c r="J377" s="41" t="s">
        <v>2122</v>
      </c>
      <c r="K377" s="40" t="s">
        <v>2121</v>
      </c>
    </row>
    <row r="378" spans="1:11" x14ac:dyDescent="0.2">
      <c r="A378" s="2">
        <v>377</v>
      </c>
      <c r="B378" s="40" t="s">
        <v>4782</v>
      </c>
      <c r="C378" s="40" t="s">
        <v>4783</v>
      </c>
      <c r="D378" s="146" t="s">
        <v>152</v>
      </c>
      <c r="E378" s="173">
        <v>5232</v>
      </c>
      <c r="F378" s="163">
        <f>IF(LOOKUP($J378,RABAT!$A$6:$A$9,RABAT!$A$6:$A$9)=$J378,LOOKUP($J378,RABAT!$A$6:$A$9,RABAT!C$6:C$9),"---")</f>
        <v>0</v>
      </c>
      <c r="G378" s="158">
        <f t="shared" si="20"/>
        <v>5232</v>
      </c>
      <c r="H378" s="97" t="s">
        <v>4784</v>
      </c>
      <c r="I378" s="40" t="s">
        <v>2337</v>
      </c>
      <c r="J378" s="41" t="s">
        <v>2122</v>
      </c>
      <c r="K378" s="40" t="s">
        <v>2121</v>
      </c>
    </row>
    <row r="379" spans="1:11" customFormat="1" x14ac:dyDescent="0.2">
      <c r="A379" s="5">
        <v>378</v>
      </c>
      <c r="B379" s="40" t="s">
        <v>4785</v>
      </c>
      <c r="C379" s="40" t="s">
        <v>4786</v>
      </c>
      <c r="D379" s="146" t="s">
        <v>152</v>
      </c>
      <c r="E379" s="173">
        <v>5330</v>
      </c>
      <c r="F379" s="163">
        <f>IF(LOOKUP($J379,RABAT!$A$6:$A$9,RABAT!$A$6:$A$9)=$J379,LOOKUP($J379,RABAT!$A$6:$A$9,RABAT!C$6:C$9),"---")</f>
        <v>0</v>
      </c>
      <c r="G379" s="158">
        <f t="shared" si="20"/>
        <v>5330</v>
      </c>
      <c r="H379" s="97" t="s">
        <v>4787</v>
      </c>
      <c r="I379" s="40" t="s">
        <v>2337</v>
      </c>
      <c r="J379" s="41" t="s">
        <v>2122</v>
      </c>
      <c r="K379" s="40" t="s">
        <v>2121</v>
      </c>
    </row>
    <row r="380" spans="1:11" x14ac:dyDescent="0.2">
      <c r="A380" s="2">
        <v>379</v>
      </c>
      <c r="B380" s="40" t="s">
        <v>4788</v>
      </c>
      <c r="C380" s="40" t="s">
        <v>4789</v>
      </c>
      <c r="D380" s="146" t="s">
        <v>152</v>
      </c>
      <c r="E380" s="173">
        <v>5303</v>
      </c>
      <c r="F380" s="163">
        <f>IF(LOOKUP($J380,RABAT!$A$6:$A$9,RABAT!$A$6:$A$9)=$J380,LOOKUP($J380,RABAT!$A$6:$A$9,RABAT!C$6:C$9),"---")</f>
        <v>0</v>
      </c>
      <c r="G380" s="158">
        <f t="shared" si="20"/>
        <v>5303</v>
      </c>
      <c r="H380" s="97" t="s">
        <v>4790</v>
      </c>
      <c r="I380" s="40" t="s">
        <v>2337</v>
      </c>
      <c r="J380" s="41" t="s">
        <v>2122</v>
      </c>
      <c r="K380" s="40" t="s">
        <v>2121</v>
      </c>
    </row>
    <row r="381" spans="1:11" x14ac:dyDescent="0.2">
      <c r="A381" s="5">
        <v>380</v>
      </c>
      <c r="B381" s="40" t="s">
        <v>4791</v>
      </c>
      <c r="C381" s="40" t="s">
        <v>4792</v>
      </c>
      <c r="D381" s="146" t="s">
        <v>152</v>
      </c>
      <c r="E381" s="173">
        <v>5303</v>
      </c>
      <c r="F381" s="163">
        <f>IF(LOOKUP($J381,RABAT!$A$6:$A$9,RABAT!$A$6:$A$9)=$J381,LOOKUP($J381,RABAT!$A$6:$A$9,RABAT!C$6:C$9),"---")</f>
        <v>0</v>
      </c>
      <c r="G381" s="158">
        <f t="shared" si="20"/>
        <v>5303</v>
      </c>
      <c r="H381" s="106" t="s">
        <v>4793</v>
      </c>
      <c r="I381" s="50" t="s">
        <v>2337</v>
      </c>
      <c r="J381" s="51" t="s">
        <v>2122</v>
      </c>
      <c r="K381" s="50" t="s">
        <v>2121</v>
      </c>
    </row>
    <row r="382" spans="1:11" x14ac:dyDescent="0.2">
      <c r="A382" s="2">
        <v>381</v>
      </c>
      <c r="B382" s="49"/>
      <c r="C382" s="68" t="s">
        <v>128</v>
      </c>
      <c r="D382" s="171"/>
      <c r="E382" s="174"/>
      <c r="F382" s="171"/>
      <c r="G382" s="172"/>
      <c r="H382" s="48"/>
      <c r="I382" s="48"/>
      <c r="J382" s="48"/>
      <c r="K382" s="48"/>
    </row>
    <row r="383" spans="1:11" x14ac:dyDescent="0.2">
      <c r="A383" s="5"/>
    </row>
    <row r="387" spans="1:1" x14ac:dyDescent="0.2">
      <c r="A387" s="5"/>
    </row>
    <row r="391" spans="1:1" x14ac:dyDescent="0.2">
      <c r="A391" s="5"/>
    </row>
    <row r="395" spans="1:1" x14ac:dyDescent="0.2">
      <c r="A395" s="5"/>
    </row>
    <row r="399" spans="1:1" x14ac:dyDescent="0.2">
      <c r="A399" s="5"/>
    </row>
    <row r="403" spans="1:11" x14ac:dyDescent="0.2">
      <c r="A403" s="5"/>
    </row>
    <row r="407" spans="1:11" x14ac:dyDescent="0.2">
      <c r="A407" s="5"/>
    </row>
    <row r="411" spans="1:11" x14ac:dyDescent="0.2">
      <c r="A411" s="5"/>
    </row>
    <row r="415" spans="1:11" customFormat="1" x14ac:dyDescent="0.2">
      <c r="A415" s="2"/>
      <c r="B415" s="2"/>
      <c r="C415" s="2"/>
      <c r="D415" s="67"/>
      <c r="E415" s="167"/>
      <c r="F415" s="67"/>
      <c r="G415" s="161"/>
      <c r="H415" s="2"/>
      <c r="I415" s="2"/>
      <c r="J415" s="2"/>
      <c r="K415" s="2"/>
    </row>
    <row r="416" spans="1:11" x14ac:dyDescent="0.2">
      <c r="A416" s="5"/>
    </row>
    <row r="420" spans="1:1" x14ac:dyDescent="0.2">
      <c r="A420" s="5"/>
    </row>
    <row r="424" spans="1:1" x14ac:dyDescent="0.2">
      <c r="A424" s="5"/>
    </row>
    <row r="428" spans="1:1" x14ac:dyDescent="0.2">
      <c r="A428" s="5"/>
    </row>
    <row r="1802" spans="2:10" x14ac:dyDescent="0.2">
      <c r="E1802" s="167">
        <v>292</v>
      </c>
    </row>
    <row r="1803" spans="2:10" x14ac:dyDescent="0.2">
      <c r="B1803" s="3" t="s">
        <v>5365</v>
      </c>
      <c r="C1803" s="2" t="s">
        <v>5366</v>
      </c>
      <c r="D1803" s="67" t="s">
        <v>151</v>
      </c>
      <c r="J1803" s="2" t="s">
        <v>2122</v>
      </c>
    </row>
  </sheetData>
  <autoFilter ref="A1:K430" xr:uid="{00000000-0009-0000-0000-000007000000}"/>
  <phoneticPr fontId="5" type="noConversion"/>
  <pageMargins left="0.78740157480314965" right="0.78740157480314965" top="0.98425196850393704" bottom="0.98425196850393704" header="0.51181102362204722" footer="0.51181102362204722"/>
  <pageSetup paperSize="9" fitToHeight="0" orientation="landscape" r:id="rId1"/>
  <headerFooter alignWithMargins="0">
    <oddFooter>&amp;LTITAN-METALPLAST s.r.o.&amp;Cwww.titan-metalplast.cz&amp;RCeník od 1.5.2022</oddFooter>
  </headerFooter>
  <rowBreaks count="13" manualBreakCount="13">
    <brk id="32" min="1" max="6" man="1"/>
    <brk id="59" min="1" max="6" man="1"/>
    <brk id="95" min="1" max="6" man="1"/>
    <brk id="119" min="1" max="6" man="1"/>
    <brk id="141" min="1" max="6" man="1"/>
    <brk id="165" min="1" max="6" man="1"/>
    <brk id="199" min="1" max="6" man="1"/>
    <brk id="225" min="1" max="6" man="1"/>
    <brk id="259" min="1" max="6" man="1"/>
    <brk id="294" min="1" max="6" man="1"/>
    <brk id="330" min="1" max="6" man="1"/>
    <brk id="366" min="1" max="6" man="1"/>
    <brk id="1802" max="16383" man="1"/>
  </rowBreaks>
  <colBreaks count="3" manualBreakCount="3">
    <brk id="1" max="1048575" man="1"/>
    <brk id="6" max="1048575" man="1"/>
    <brk id="8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K1803"/>
  <sheetViews>
    <sheetView view="pageBreakPreview" zoomScale="85" zoomScaleNormal="100" zoomScaleSheetLayoutView="85" workbookViewId="0">
      <pane xSplit="3" ySplit="1" topLeftCell="D2" activePane="bottomRight" state="frozen"/>
      <selection activeCell="B882" sqref="B882"/>
      <selection pane="topRight" activeCell="B882" sqref="B882"/>
      <selection pane="bottomLeft" activeCell="B882" sqref="B882"/>
      <selection pane="bottomRight" activeCell="N15" sqref="N15"/>
    </sheetView>
  </sheetViews>
  <sheetFormatPr defaultRowHeight="12.75" x14ac:dyDescent="0.2"/>
  <cols>
    <col min="1" max="1" width="4.5703125" hidden="1" customWidth="1"/>
    <col min="2" max="2" width="15.28515625" bestFit="1" customWidth="1"/>
    <col min="3" max="3" width="58.5703125" customWidth="1"/>
    <col min="4" max="4" width="6" style="177" bestFit="1" customWidth="1"/>
    <col min="5" max="5" width="16.85546875" style="183" bestFit="1" customWidth="1"/>
    <col min="6" max="6" width="14.7109375" style="177" customWidth="1"/>
    <col min="7" max="7" width="19.42578125" style="183" bestFit="1" customWidth="1"/>
    <col min="8" max="8" width="21.85546875" bestFit="1" customWidth="1"/>
    <col min="9" max="9" width="17.85546875" bestFit="1" customWidth="1"/>
    <col min="10" max="10" width="14" bestFit="1" customWidth="1"/>
    <col min="11" max="11" width="5.85546875" bestFit="1" customWidth="1"/>
  </cols>
  <sheetData>
    <row r="1" spans="1:11" ht="15.75" x14ac:dyDescent="0.25">
      <c r="A1" s="193" t="s">
        <v>5364</v>
      </c>
      <c r="B1" s="1" t="s">
        <v>132</v>
      </c>
      <c r="C1" s="1" t="s">
        <v>133</v>
      </c>
      <c r="D1" s="177" t="s">
        <v>150</v>
      </c>
      <c r="E1" s="180" t="s">
        <v>137</v>
      </c>
      <c r="F1" s="179" t="s">
        <v>138</v>
      </c>
      <c r="G1" s="183" t="s">
        <v>139</v>
      </c>
      <c r="H1" s="1" t="s">
        <v>134</v>
      </c>
      <c r="I1" s="1" t="s">
        <v>135</v>
      </c>
      <c r="J1" s="1" t="s">
        <v>136</v>
      </c>
      <c r="K1" s="1" t="s">
        <v>2120</v>
      </c>
    </row>
    <row r="2" spans="1:11" x14ac:dyDescent="0.2">
      <c r="A2" s="2">
        <v>1</v>
      </c>
      <c r="B2" s="103" t="s">
        <v>132</v>
      </c>
      <c r="C2" s="100" t="s">
        <v>4037</v>
      </c>
      <c r="D2" s="114" t="s">
        <v>150</v>
      </c>
      <c r="E2" s="113" t="s">
        <v>137</v>
      </c>
      <c r="F2" s="113" t="s">
        <v>138</v>
      </c>
      <c r="G2" s="114" t="s">
        <v>139</v>
      </c>
      <c r="H2" s="1" t="s">
        <v>134</v>
      </c>
      <c r="I2" s="1" t="s">
        <v>135</v>
      </c>
      <c r="J2" s="1" t="s">
        <v>136</v>
      </c>
      <c r="K2" s="1" t="s">
        <v>2120</v>
      </c>
    </row>
    <row r="3" spans="1:11" x14ac:dyDescent="0.2">
      <c r="A3" s="5">
        <v>2</v>
      </c>
      <c r="B3" s="44" t="s">
        <v>4470</v>
      </c>
      <c r="C3" s="44" t="s">
        <v>4472</v>
      </c>
      <c r="D3" s="149" t="s">
        <v>154</v>
      </c>
      <c r="E3" s="181" t="s">
        <v>127</v>
      </c>
      <c r="F3" s="163">
        <f>IF(LOOKUP($J3,RABAT!$A$6:$A$9,RABAT!$A$6:$A$9)=$J3,LOOKUP($J3,RABAT!$A$6:$A$9,RABAT!C$6:C$9),"---")</f>
        <v>0</v>
      </c>
      <c r="G3" s="184" t="s">
        <v>127</v>
      </c>
      <c r="H3" s="102" t="s">
        <v>2361</v>
      </c>
      <c r="I3" s="44" t="s">
        <v>4473</v>
      </c>
      <c r="J3" s="45" t="s">
        <v>4471</v>
      </c>
      <c r="K3" s="44" t="s">
        <v>2121</v>
      </c>
    </row>
    <row r="4" spans="1:11" x14ac:dyDescent="0.2">
      <c r="A4" s="2">
        <v>3</v>
      </c>
      <c r="B4" s="44" t="s">
        <v>4474</v>
      </c>
      <c r="C4" s="44" t="s">
        <v>4475</v>
      </c>
      <c r="D4" s="149" t="s">
        <v>154</v>
      </c>
      <c r="E4" s="181" t="s">
        <v>127</v>
      </c>
      <c r="F4" s="163">
        <f>IF(LOOKUP($J4,RABAT!$A$6:$A$9,RABAT!$A$6:$A$9)=$J4,LOOKUP($J4,RABAT!$A$6:$A$9,RABAT!C$6:C$9),"---")</f>
        <v>0</v>
      </c>
      <c r="G4" s="184" t="s">
        <v>127</v>
      </c>
      <c r="H4" s="102" t="s">
        <v>4476</v>
      </c>
      <c r="I4" s="44" t="s">
        <v>4473</v>
      </c>
      <c r="J4" s="45" t="s">
        <v>4471</v>
      </c>
      <c r="K4" s="44" t="s">
        <v>2121</v>
      </c>
    </row>
    <row r="5" spans="1:11" x14ac:dyDescent="0.2">
      <c r="A5" s="5">
        <v>4</v>
      </c>
      <c r="B5" s="44" t="s">
        <v>4477</v>
      </c>
      <c r="C5" s="44" t="s">
        <v>4478</v>
      </c>
      <c r="D5" s="149" t="s">
        <v>151</v>
      </c>
      <c r="E5" s="181" t="s">
        <v>127</v>
      </c>
      <c r="F5" s="163">
        <f>IF(LOOKUP($J5,RABAT!$A$6:$A$9,RABAT!$A$6:$A$9)=$J5,LOOKUP($J5,RABAT!$A$6:$A$9,RABAT!C$6:C$9),"---")</f>
        <v>0</v>
      </c>
      <c r="G5" s="184" t="s">
        <v>127</v>
      </c>
      <c r="H5" s="102" t="s">
        <v>4479</v>
      </c>
      <c r="I5" s="44" t="s">
        <v>4473</v>
      </c>
      <c r="J5" s="45" t="s">
        <v>4471</v>
      </c>
      <c r="K5" s="44" t="s">
        <v>2121</v>
      </c>
    </row>
    <row r="6" spans="1:11" x14ac:dyDescent="0.2">
      <c r="A6" s="2">
        <v>5</v>
      </c>
      <c r="B6" s="44" t="s">
        <v>4480</v>
      </c>
      <c r="C6" s="44" t="s">
        <v>4481</v>
      </c>
      <c r="D6" s="149" t="s">
        <v>151</v>
      </c>
      <c r="E6" s="181" t="s">
        <v>127</v>
      </c>
      <c r="F6" s="163">
        <f>IF(LOOKUP($J6,RABAT!$A$6:$A$9,RABAT!$A$6:$A$9)=$J6,LOOKUP($J6,RABAT!$A$6:$A$9,RABAT!C$6:C$9),"---")</f>
        <v>0</v>
      </c>
      <c r="G6" s="184" t="s">
        <v>127</v>
      </c>
      <c r="H6" s="102" t="s">
        <v>4482</v>
      </c>
      <c r="I6" s="44" t="s">
        <v>4473</v>
      </c>
      <c r="J6" s="45" t="s">
        <v>4471</v>
      </c>
      <c r="K6" s="44" t="s">
        <v>2121</v>
      </c>
    </row>
    <row r="7" spans="1:11" x14ac:dyDescent="0.2">
      <c r="A7" s="5">
        <v>6</v>
      </c>
      <c r="B7" s="44" t="s">
        <v>4483</v>
      </c>
      <c r="C7" s="44" t="s">
        <v>4484</v>
      </c>
      <c r="D7" s="149" t="s">
        <v>151</v>
      </c>
      <c r="E7" s="181" t="s">
        <v>127</v>
      </c>
      <c r="F7" s="163">
        <f>IF(LOOKUP($J7,RABAT!$A$6:$A$9,RABAT!$A$6:$A$9)=$J7,LOOKUP($J7,RABAT!$A$6:$A$9,RABAT!C$6:C$9),"---")</f>
        <v>0</v>
      </c>
      <c r="G7" s="184" t="s">
        <v>127</v>
      </c>
      <c r="H7" s="102" t="s">
        <v>4485</v>
      </c>
      <c r="I7" s="44" t="s">
        <v>4473</v>
      </c>
      <c r="J7" s="45" t="s">
        <v>4471</v>
      </c>
      <c r="K7" s="44" t="s">
        <v>2121</v>
      </c>
    </row>
    <row r="8" spans="1:11" x14ac:dyDescent="0.2">
      <c r="A8" s="2">
        <v>7</v>
      </c>
      <c r="B8" s="44" t="s">
        <v>4486</v>
      </c>
      <c r="C8" s="44" t="s">
        <v>4487</v>
      </c>
      <c r="D8" s="149" t="s">
        <v>151</v>
      </c>
      <c r="E8" s="181" t="s">
        <v>127</v>
      </c>
      <c r="F8" s="163">
        <f>IF(LOOKUP($J8,RABAT!$A$6:$A$9,RABAT!$A$6:$A$9)=$J8,LOOKUP($J8,RABAT!$A$6:$A$9,RABAT!C$6:C$9),"---")</f>
        <v>0</v>
      </c>
      <c r="G8" s="184" t="s">
        <v>127</v>
      </c>
      <c r="H8" s="102" t="s">
        <v>4488</v>
      </c>
      <c r="I8" s="44" t="s">
        <v>4473</v>
      </c>
      <c r="J8" s="45" t="s">
        <v>4471</v>
      </c>
      <c r="K8" s="44" t="s">
        <v>2121</v>
      </c>
    </row>
    <row r="9" spans="1:11" x14ac:dyDescent="0.2">
      <c r="A9" s="5">
        <v>8</v>
      </c>
      <c r="B9" s="44" t="s">
        <v>4489</v>
      </c>
      <c r="C9" s="44" t="s">
        <v>4490</v>
      </c>
      <c r="D9" s="149" t="s">
        <v>152</v>
      </c>
      <c r="E9" s="181" t="s">
        <v>127</v>
      </c>
      <c r="F9" s="163">
        <f>IF(LOOKUP($J9,RABAT!$A$6:$A$9,RABAT!$A$6:$A$9)=$J9,LOOKUP($J9,RABAT!$A$6:$A$9,RABAT!C$6:C$9),"---")</f>
        <v>0</v>
      </c>
      <c r="G9" s="184" t="s">
        <v>127</v>
      </c>
      <c r="H9" s="102" t="s">
        <v>4491</v>
      </c>
      <c r="I9" s="44" t="s">
        <v>4473</v>
      </c>
      <c r="J9" s="45" t="s">
        <v>4471</v>
      </c>
      <c r="K9" s="44" t="s">
        <v>2121</v>
      </c>
    </row>
    <row r="10" spans="1:11" x14ac:dyDescent="0.2">
      <c r="A10" s="2">
        <v>9</v>
      </c>
      <c r="B10" s="44" t="s">
        <v>4492</v>
      </c>
      <c r="C10" s="44" t="s">
        <v>4493</v>
      </c>
      <c r="D10" s="149" t="s">
        <v>151</v>
      </c>
      <c r="E10" s="181" t="s">
        <v>127</v>
      </c>
      <c r="F10" s="163">
        <f>IF(LOOKUP($J10,RABAT!$A$6:$A$9,RABAT!$A$6:$A$9)=$J10,LOOKUP($J10,RABAT!$A$6:$A$9,RABAT!C$6:C$9),"---")</f>
        <v>0</v>
      </c>
      <c r="G10" s="184" t="s">
        <v>127</v>
      </c>
      <c r="H10" s="102" t="s">
        <v>4494</v>
      </c>
      <c r="I10" s="44" t="s">
        <v>4473</v>
      </c>
      <c r="J10" s="45" t="s">
        <v>4471</v>
      </c>
      <c r="K10" s="44" t="s">
        <v>2121</v>
      </c>
    </row>
    <row r="11" spans="1:11" x14ac:dyDescent="0.2">
      <c r="A11" s="5">
        <v>10</v>
      </c>
      <c r="B11" s="44" t="s">
        <v>4495</v>
      </c>
      <c r="C11" s="44" t="s">
        <v>4496</v>
      </c>
      <c r="D11" s="149" t="s">
        <v>152</v>
      </c>
      <c r="E11" s="181" t="s">
        <v>127</v>
      </c>
      <c r="F11" s="163">
        <f>IF(LOOKUP($J11,RABAT!$A$6:$A$9,RABAT!$A$6:$A$9)=$J11,LOOKUP($J11,RABAT!$A$6:$A$9,RABAT!C$6:C$9),"---")</f>
        <v>0</v>
      </c>
      <c r="G11" s="184" t="s">
        <v>127</v>
      </c>
      <c r="H11" s="102" t="s">
        <v>4497</v>
      </c>
      <c r="I11" s="44" t="s">
        <v>4473</v>
      </c>
      <c r="J11" s="45" t="s">
        <v>4471</v>
      </c>
      <c r="K11" s="44" t="s">
        <v>2121</v>
      </c>
    </row>
    <row r="12" spans="1:11" x14ac:dyDescent="0.2">
      <c r="A12" s="2">
        <v>11</v>
      </c>
      <c r="B12" s="44" t="s">
        <v>4498</v>
      </c>
      <c r="C12" s="44" t="s">
        <v>4499</v>
      </c>
      <c r="D12" s="149" t="s">
        <v>151</v>
      </c>
      <c r="E12" s="181" t="s">
        <v>127</v>
      </c>
      <c r="F12" s="163">
        <f>IF(LOOKUP($J12,RABAT!$A$6:$A$9,RABAT!$A$6:$A$9)=$J12,LOOKUP($J12,RABAT!$A$6:$A$9,RABAT!C$6:C$9),"---")</f>
        <v>0</v>
      </c>
      <c r="G12" s="184" t="s">
        <v>127</v>
      </c>
      <c r="H12" s="102" t="s">
        <v>4500</v>
      </c>
      <c r="I12" s="44" t="s">
        <v>4473</v>
      </c>
      <c r="J12" s="45" t="s">
        <v>4471</v>
      </c>
      <c r="K12" s="44" t="s">
        <v>2121</v>
      </c>
    </row>
    <row r="13" spans="1:11" x14ac:dyDescent="0.2">
      <c r="A13" s="5">
        <v>12</v>
      </c>
      <c r="B13" s="44" t="s">
        <v>4501</v>
      </c>
      <c r="C13" s="44" t="s">
        <v>4502</v>
      </c>
      <c r="D13" s="149" t="s">
        <v>152</v>
      </c>
      <c r="E13" s="181" t="s">
        <v>127</v>
      </c>
      <c r="F13" s="163">
        <f>IF(LOOKUP($J13,RABAT!$A$6:$A$9,RABAT!$A$6:$A$9)=$J13,LOOKUP($J13,RABAT!$A$6:$A$9,RABAT!C$6:C$9),"---")</f>
        <v>0</v>
      </c>
      <c r="G13" s="184" t="s">
        <v>127</v>
      </c>
      <c r="H13" s="102" t="s">
        <v>4503</v>
      </c>
      <c r="I13" s="44" t="s">
        <v>4473</v>
      </c>
      <c r="J13" s="45" t="s">
        <v>4471</v>
      </c>
      <c r="K13" s="44" t="s">
        <v>2121</v>
      </c>
    </row>
    <row r="14" spans="1:11" x14ac:dyDescent="0.2">
      <c r="A14" s="2">
        <v>13</v>
      </c>
      <c r="B14" s="44" t="s">
        <v>4504</v>
      </c>
      <c r="C14" s="44" t="s">
        <v>4505</v>
      </c>
      <c r="D14" s="149" t="s">
        <v>151</v>
      </c>
      <c r="E14" s="181" t="s">
        <v>127</v>
      </c>
      <c r="F14" s="163">
        <f>IF(LOOKUP($J14,RABAT!$A$6:$A$9,RABAT!$A$6:$A$9)=$J14,LOOKUP($J14,RABAT!$A$6:$A$9,RABAT!C$6:C$9),"---")</f>
        <v>0</v>
      </c>
      <c r="G14" s="184" t="s">
        <v>127</v>
      </c>
      <c r="H14" s="102" t="s">
        <v>4506</v>
      </c>
      <c r="I14" s="44" t="s">
        <v>4473</v>
      </c>
      <c r="J14" s="45" t="s">
        <v>4471</v>
      </c>
      <c r="K14" s="44" t="s">
        <v>2121</v>
      </c>
    </row>
    <row r="15" spans="1:11" x14ac:dyDescent="0.2">
      <c r="A15" s="5">
        <v>14</v>
      </c>
      <c r="B15" s="44" t="s">
        <v>4507</v>
      </c>
      <c r="C15" s="44" t="s">
        <v>4508</v>
      </c>
      <c r="D15" s="149" t="s">
        <v>152</v>
      </c>
      <c r="E15" s="181" t="s">
        <v>127</v>
      </c>
      <c r="F15" s="163">
        <f>IF(LOOKUP($J15,RABAT!$A$6:$A$9,RABAT!$A$6:$A$9)=$J15,LOOKUP($J15,RABAT!$A$6:$A$9,RABAT!C$6:C$9),"---")</f>
        <v>0</v>
      </c>
      <c r="G15" s="184" t="s">
        <v>127</v>
      </c>
      <c r="H15" s="102" t="s">
        <v>4509</v>
      </c>
      <c r="I15" s="44" t="s">
        <v>4473</v>
      </c>
      <c r="J15" s="45" t="s">
        <v>4471</v>
      </c>
      <c r="K15" s="44" t="s">
        <v>2121</v>
      </c>
    </row>
    <row r="16" spans="1:11" x14ac:dyDescent="0.2">
      <c r="A16" s="2">
        <v>15</v>
      </c>
      <c r="B16" s="44" t="s">
        <v>4510</v>
      </c>
      <c r="C16" s="44" t="s">
        <v>4511</v>
      </c>
      <c r="D16" s="149" t="s">
        <v>152</v>
      </c>
      <c r="E16" s="181" t="s">
        <v>127</v>
      </c>
      <c r="F16" s="163">
        <f>IF(LOOKUP($J16,RABAT!$A$6:$A$9,RABAT!$A$6:$A$9)=$J16,LOOKUP($J16,RABAT!$A$6:$A$9,RABAT!C$6:C$9),"---")</f>
        <v>0</v>
      </c>
      <c r="G16" s="184" t="s">
        <v>127</v>
      </c>
      <c r="H16" s="102" t="s">
        <v>4512</v>
      </c>
      <c r="I16" s="44" t="s">
        <v>4473</v>
      </c>
      <c r="J16" s="45" t="s">
        <v>4471</v>
      </c>
      <c r="K16" s="44" t="s">
        <v>2121</v>
      </c>
    </row>
    <row r="17" spans="1:11" x14ac:dyDescent="0.2">
      <c r="A17" s="5">
        <v>16</v>
      </c>
      <c r="B17" s="44" t="s">
        <v>4513</v>
      </c>
      <c r="C17" s="44" t="s">
        <v>4514</v>
      </c>
      <c r="D17" s="149" t="s">
        <v>152</v>
      </c>
      <c r="E17" s="181" t="s">
        <v>127</v>
      </c>
      <c r="F17" s="163">
        <f>IF(LOOKUP($J17,RABAT!$A$6:$A$9,RABAT!$A$6:$A$9)=$J17,LOOKUP($J17,RABAT!$A$6:$A$9,RABAT!C$6:C$9),"---")</f>
        <v>0</v>
      </c>
      <c r="G17" s="184" t="s">
        <v>127</v>
      </c>
      <c r="H17" s="102" t="s">
        <v>4515</v>
      </c>
      <c r="I17" s="44" t="s">
        <v>4473</v>
      </c>
      <c r="J17" s="45" t="s">
        <v>4471</v>
      </c>
      <c r="K17" s="44" t="s">
        <v>2121</v>
      </c>
    </row>
    <row r="18" spans="1:11" x14ac:dyDescent="0.2">
      <c r="A18" s="2">
        <v>17</v>
      </c>
      <c r="B18" s="44" t="s">
        <v>4516</v>
      </c>
      <c r="C18" s="44" t="s">
        <v>4517</v>
      </c>
      <c r="D18" s="149" t="s">
        <v>152</v>
      </c>
      <c r="E18" s="181" t="s">
        <v>127</v>
      </c>
      <c r="F18" s="163">
        <f>IF(LOOKUP($J18,RABAT!$A$6:$A$9,RABAT!$A$6:$A$9)=$J18,LOOKUP($J18,RABAT!$A$6:$A$9,RABAT!C$6:C$9),"---")</f>
        <v>0</v>
      </c>
      <c r="G18" s="184" t="s">
        <v>127</v>
      </c>
      <c r="H18" s="102" t="s">
        <v>4518</v>
      </c>
      <c r="I18" s="44" t="s">
        <v>4473</v>
      </c>
      <c r="J18" s="45" t="s">
        <v>4471</v>
      </c>
      <c r="K18" s="44" t="s">
        <v>2121</v>
      </c>
    </row>
    <row r="19" spans="1:11" x14ac:dyDescent="0.2">
      <c r="A19" s="5">
        <v>18</v>
      </c>
      <c r="B19" s="44" t="s">
        <v>4519</v>
      </c>
      <c r="C19" s="44" t="s">
        <v>4520</v>
      </c>
      <c r="D19" s="149" t="s">
        <v>151</v>
      </c>
      <c r="E19" s="181" t="s">
        <v>127</v>
      </c>
      <c r="F19" s="163">
        <f>IF(LOOKUP($J19,RABAT!$A$6:$A$9,RABAT!$A$6:$A$9)=$J19,LOOKUP($J19,RABAT!$A$6:$A$9,RABAT!C$6:C$9),"---")</f>
        <v>0</v>
      </c>
      <c r="G19" s="184" t="s">
        <v>127</v>
      </c>
      <c r="H19" s="102" t="s">
        <v>4521</v>
      </c>
      <c r="I19" s="44" t="s">
        <v>4473</v>
      </c>
      <c r="J19" s="45" t="s">
        <v>4471</v>
      </c>
      <c r="K19" s="44" t="s">
        <v>2121</v>
      </c>
    </row>
    <row r="20" spans="1:11" x14ac:dyDescent="0.2">
      <c r="A20" s="2">
        <v>19</v>
      </c>
      <c r="B20" s="44" t="s">
        <v>4522</v>
      </c>
      <c r="C20" s="44" t="s">
        <v>4523</v>
      </c>
      <c r="D20" s="149" t="s">
        <v>151</v>
      </c>
      <c r="E20" s="181" t="s">
        <v>127</v>
      </c>
      <c r="F20" s="163">
        <f>IF(LOOKUP($J20,RABAT!$A$6:$A$9,RABAT!$A$6:$A$9)=$J20,LOOKUP($J20,RABAT!$A$6:$A$9,RABAT!C$6:C$9),"---")</f>
        <v>0</v>
      </c>
      <c r="G20" s="184" t="s">
        <v>127</v>
      </c>
      <c r="H20" s="102" t="s">
        <v>4524</v>
      </c>
      <c r="I20" s="44" t="s">
        <v>4473</v>
      </c>
      <c r="J20" s="45" t="s">
        <v>4471</v>
      </c>
      <c r="K20" s="44" t="s">
        <v>2121</v>
      </c>
    </row>
    <row r="21" spans="1:11" x14ac:dyDescent="0.2">
      <c r="A21" s="5">
        <v>20</v>
      </c>
      <c r="B21" s="44" t="s">
        <v>4525</v>
      </c>
      <c r="C21" s="44" t="s">
        <v>4526</v>
      </c>
      <c r="D21" s="149" t="s">
        <v>152</v>
      </c>
      <c r="E21" s="181" t="s">
        <v>127</v>
      </c>
      <c r="F21" s="163">
        <f>IF(LOOKUP($J21,RABAT!$A$6:$A$9,RABAT!$A$6:$A$9)=$J21,LOOKUP($J21,RABAT!$A$6:$A$9,RABAT!C$6:C$9),"---")</f>
        <v>0</v>
      </c>
      <c r="G21" s="184" t="s">
        <v>127</v>
      </c>
      <c r="H21" s="102" t="s">
        <v>4527</v>
      </c>
      <c r="I21" s="44" t="s">
        <v>4473</v>
      </c>
      <c r="J21" s="45" t="s">
        <v>4471</v>
      </c>
      <c r="K21" s="44" t="s">
        <v>2121</v>
      </c>
    </row>
    <row r="22" spans="1:11" x14ac:dyDescent="0.2">
      <c r="A22" s="2">
        <v>21</v>
      </c>
      <c r="B22" s="44" t="s">
        <v>4528</v>
      </c>
      <c r="C22" s="44" t="s">
        <v>4529</v>
      </c>
      <c r="D22" s="149" t="s">
        <v>154</v>
      </c>
      <c r="E22" s="181" t="s">
        <v>127</v>
      </c>
      <c r="F22" s="163">
        <f>IF(LOOKUP($J22,RABAT!$A$6:$A$9,RABAT!$A$6:$A$9)=$J22,LOOKUP($J22,RABAT!$A$6:$A$9,RABAT!C$6:C$9),"---")</f>
        <v>0</v>
      </c>
      <c r="G22" s="184" t="s">
        <v>127</v>
      </c>
      <c r="H22" s="102" t="s">
        <v>4530</v>
      </c>
      <c r="I22" s="44" t="s">
        <v>4473</v>
      </c>
      <c r="J22" s="45" t="s">
        <v>4471</v>
      </c>
      <c r="K22" s="44" t="s">
        <v>2121</v>
      </c>
    </row>
    <row r="23" spans="1:11" x14ac:dyDescent="0.2">
      <c r="A23" s="5">
        <v>22</v>
      </c>
      <c r="B23" s="44" t="s">
        <v>4531</v>
      </c>
      <c r="C23" s="44" t="s">
        <v>4532</v>
      </c>
      <c r="D23" s="149" t="s">
        <v>154</v>
      </c>
      <c r="E23" s="181" t="s">
        <v>127</v>
      </c>
      <c r="F23" s="163">
        <f>IF(LOOKUP($J23,RABAT!$A$6:$A$9,RABAT!$A$6:$A$9)=$J23,LOOKUP($J23,RABAT!$A$6:$A$9,RABAT!C$6:C$9),"---")</f>
        <v>0</v>
      </c>
      <c r="G23" s="184" t="s">
        <v>127</v>
      </c>
      <c r="H23" s="102" t="s">
        <v>4533</v>
      </c>
      <c r="I23" s="44" t="s">
        <v>4473</v>
      </c>
      <c r="J23" s="45" t="s">
        <v>4471</v>
      </c>
      <c r="K23" s="44" t="s">
        <v>2121</v>
      </c>
    </row>
    <row r="24" spans="1:11" x14ac:dyDescent="0.2">
      <c r="A24" s="2">
        <v>23</v>
      </c>
      <c r="B24" s="104"/>
      <c r="C24" s="105" t="s">
        <v>128</v>
      </c>
      <c r="D24" s="178"/>
      <c r="E24" s="182"/>
      <c r="F24" s="178"/>
      <c r="G24" s="182"/>
    </row>
    <row r="1802" spans="2:10" x14ac:dyDescent="0.2">
      <c r="E1802" s="183">
        <v>292</v>
      </c>
    </row>
    <row r="1803" spans="2:10" x14ac:dyDescent="0.2">
      <c r="B1803" s="1" t="s">
        <v>5365</v>
      </c>
      <c r="C1803" t="s">
        <v>5366</v>
      </c>
      <c r="D1803" s="177" t="s">
        <v>151</v>
      </c>
      <c r="J1803" t="s">
        <v>2122</v>
      </c>
    </row>
  </sheetData>
  <autoFilter ref="B1:K24" xr:uid="{00000000-0009-0000-0000-000008000000}"/>
  <phoneticPr fontId="37" type="noConversion"/>
  <pageMargins left="0.70866141732283472" right="0.70866141732283472" top="0.78740157480314965" bottom="0.78740157480314965" header="0.31496062992125984" footer="0.31496062992125984"/>
  <pageSetup paperSize="9" orientation="landscape" horizontalDpi="4294967293" r:id="rId1"/>
  <headerFooter>
    <oddFooter>&amp;LTITAN-METALPLAST s.r.o.&amp;Cwww.titan-metalplast.cz&amp;RCeník od 1.5.2022</oddFooter>
  </headerFooter>
  <rowBreaks count="1" manualBreakCount="1">
    <brk id="1802" max="16383" man="1"/>
  </rowBreaks>
  <colBreaks count="2" manualBreakCount="2">
    <brk id="1" max="1048575" man="1"/>
    <brk id="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11</vt:i4>
      </vt:variant>
      <vt:variant>
        <vt:lpstr>Pojmenované oblasti</vt:lpstr>
      </vt:variant>
      <vt:variant>
        <vt:i4>10</vt:i4>
      </vt:variant>
    </vt:vector>
  </HeadingPairs>
  <TitlesOfParts>
    <vt:vector size="21" baseType="lpstr">
      <vt:lpstr>Úvodní list</vt:lpstr>
      <vt:lpstr>RABAT</vt:lpstr>
      <vt:lpstr>OBSAH</vt:lpstr>
      <vt:lpstr>NOVINKA - NeoFlow</vt:lpstr>
      <vt:lpstr>NOVINKY-WAGA velké dimenze</vt:lpstr>
      <vt:lpstr>PE</vt:lpstr>
      <vt:lpstr>WAGA</vt:lpstr>
      <vt:lpstr>iJOINT</vt:lpstr>
      <vt:lpstr>Zemní přechodky</vt:lpstr>
      <vt:lpstr>Nářadí</vt:lpstr>
      <vt:lpstr>PŘEČÍSLOVANÉ ZBOŽÍ</vt:lpstr>
      <vt:lpstr>iJOINT!Oblast_tisku</vt:lpstr>
      <vt:lpstr>Nářadí!Oblast_tisku</vt:lpstr>
      <vt:lpstr>'NOVINKA - NeoFlow'!Oblast_tisku</vt:lpstr>
      <vt:lpstr>'NOVINKY-WAGA velké dimenze'!Oblast_tisku</vt:lpstr>
      <vt:lpstr>PE!Oblast_tisku</vt:lpstr>
      <vt:lpstr>'Úvodní list'!Oblast_tisku</vt:lpstr>
      <vt:lpstr>WAGA!Oblast_tisku</vt:lpstr>
      <vt:lpstr>'Zemní přechodky'!Oblast_tisku</vt:lpstr>
      <vt:lpstr>'NOVINKA - NeoFlow'!OLE_LINK1</vt:lpstr>
      <vt:lpstr>TMPQ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Zdeněk Tesař</dc:creator>
  <cp:lastModifiedBy>Martina Tischerová</cp:lastModifiedBy>
  <cp:lastPrinted>2022-04-23T15:45:14Z</cp:lastPrinted>
  <dcterms:created xsi:type="dcterms:W3CDTF">2014-12-18T13:20:59Z</dcterms:created>
  <dcterms:modified xsi:type="dcterms:W3CDTF">2022-04-23T15:59:51Z</dcterms:modified>
</cp:coreProperties>
</file>